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0725" windowHeight="5745" tabRatio="598" firstSheet="14" activeTab="21"/>
  </bookViews>
  <sheets>
    <sheet name="Z UMA" sheetId="1" r:id="rId1"/>
    <sheet name="R SCT" sheetId="2" r:id="rId2"/>
    <sheet name="U DEL" sheetId="3" r:id="rId3"/>
    <sheet name="R CAS" sheetId="4" r:id="rId4"/>
    <sheet name="ST UMA" sheetId="5" r:id="rId5"/>
    <sheet name="R GEM" sheetId="6" r:id="rId6"/>
    <sheet name="CATACLISMICAS" sheetId="7" r:id="rId7"/>
    <sheet name="ALF ORI" sheetId="8" r:id="rId8"/>
    <sheet name="ALTRES MIRAS" sheetId="9" r:id="rId9"/>
    <sheet name="V CVN" sheetId="10" r:id="rId10"/>
    <sheet name="U MON" sheetId="11" r:id="rId11"/>
    <sheet name="X MON" sheetId="12" r:id="rId12"/>
    <sheet name="AC HER" sheetId="13" r:id="rId13"/>
    <sheet name="DELTA SCO" sheetId="14" r:id="rId14"/>
    <sheet name="GAMMA CAS" sheetId="15" r:id="rId15"/>
    <sheet name="W CYG" sheetId="16" r:id="rId16"/>
    <sheet name="VARIS" sheetId="17" r:id="rId17"/>
    <sheet name="U ORI" sheetId="18" r:id="rId18"/>
    <sheet name="RX LEP" sheetId="19" r:id="rId19"/>
    <sheet name="RHO PER" sheetId="20" r:id="rId20"/>
    <sheet name="ALTRES SR" sheetId="21" r:id="rId21"/>
    <sheet name="V1339 CYG" sheetId="22" r:id="rId22"/>
    <sheet name="EU DEL" sheetId="23" r:id="rId23"/>
    <sheet name="Tipo DSCT" sheetId="24" r:id="rId24"/>
  </sheets>
  <definedNames>
    <definedName name="_xlnm.Print_Area" localSheetId="1">'R SCT'!$A$11:$P$13</definedName>
  </definedNames>
  <calcPr fullCalcOnLoad="1"/>
</workbook>
</file>

<file path=xl/sharedStrings.xml><?xml version="1.0" encoding="utf-8"?>
<sst xmlns="http://schemas.openxmlformats.org/spreadsheetml/2006/main" count="5290" uniqueCount="469">
  <si>
    <t>AGRUPACIÓN ASTRONÓMICA DE SABADELL</t>
  </si>
  <si>
    <t>MEDICIONES DE MAGNITUD DE ESTRELLAS VARIABLES Y NOVAS</t>
  </si>
  <si>
    <t>Instrucciones para registrar las observaciones ver nota al pie de página:</t>
  </si>
  <si>
    <t>(1)</t>
  </si>
  <si>
    <t>(2)</t>
  </si>
  <si>
    <t>(3)</t>
  </si>
  <si>
    <t>(4)</t>
  </si>
  <si>
    <t>(5)</t>
  </si>
  <si>
    <t>deje en blanco</t>
  </si>
  <si>
    <t>ESTRELLA</t>
  </si>
  <si>
    <t>HORA</t>
  </si>
  <si>
    <t>COMPARACION</t>
  </si>
  <si>
    <t>esta casilla</t>
  </si>
  <si>
    <t>VARIABLE</t>
  </si>
  <si>
    <t>Lugar Observación</t>
  </si>
  <si>
    <t>FECHA</t>
  </si>
  <si>
    <t>LOCAL</t>
  </si>
  <si>
    <t>TU</t>
  </si>
  <si>
    <t>Instrumento</t>
  </si>
  <si>
    <t>mag estrella A</t>
  </si>
  <si>
    <t>grados</t>
  </si>
  <si>
    <t>V</t>
  </si>
  <si>
    <t>mag. estrella B</t>
  </si>
  <si>
    <t>MAG.Estimada</t>
  </si>
  <si>
    <t>CM</t>
  </si>
  <si>
    <t>Cielo</t>
  </si>
  <si>
    <t>Notas</t>
  </si>
  <si>
    <t>23-50</t>
  </si>
  <si>
    <t>Estimació</t>
  </si>
  <si>
    <t>22-25</t>
  </si>
  <si>
    <t>23-45</t>
  </si>
  <si>
    <t>21-45</t>
  </si>
  <si>
    <t>SABADELL</t>
  </si>
  <si>
    <t>23-40</t>
  </si>
  <si>
    <t>21-40</t>
  </si>
  <si>
    <t>22-50</t>
  </si>
  <si>
    <t>20-50</t>
  </si>
  <si>
    <t>22-30</t>
  </si>
  <si>
    <t>22-20</t>
  </si>
  <si>
    <t>19-35</t>
  </si>
  <si>
    <t>21-25</t>
  </si>
  <si>
    <t>19-25</t>
  </si>
  <si>
    <t>21-30</t>
  </si>
  <si>
    <t>19-30</t>
  </si>
  <si>
    <t>21-20</t>
  </si>
  <si>
    <t>21-05</t>
  </si>
  <si>
    <t>19-05</t>
  </si>
  <si>
    <t>18-50</t>
  </si>
  <si>
    <t>18-30</t>
  </si>
  <si>
    <t>18-25</t>
  </si>
  <si>
    <t>NOTA EXPLICATIVA: COMO REGISTRAR LAS MEDICIONES (Consulte la Monografía de Instrucciones para la Observación (III), Astrum Nº 118).</t>
  </si>
  <si>
    <t xml:space="preserve">(1): INSTRUMENTO: Indicar "SV" si la comparación se ha realizado a simple vista "P 10X50" si ha sido con unos prismáticos (en este caso serían de 10 aumentos y de 50mm de abertura). </t>
  </si>
  <si>
    <t>Según el mismo criterio "R 75" es un telescopio refractor, "T 200" uno reflector, "SC 250" un catadrióptico y "M 90" un Maksutov, indicándose a continuación la abertura en milímetros.</t>
  </si>
  <si>
    <t xml:space="preserve">(2): COMPARACION: siguiendo el método de Argelander, en el primer recuadro se indica la magnitud de la estrella de comparación que se observa más brillante que la variable (A). En el segundo recuadro </t>
  </si>
  <si>
    <t xml:space="preserve">indique los grados en que ha estimado la diferencia entre la estrella A y la variable según el baremo de Argelander que se especifica más abajo. Después del recuadro "V", indique los grados estimados </t>
  </si>
  <si>
    <t xml:space="preserve">según el mismo baremo, en que la variable es más brillante que la estrella de comparación "B". En el último recuadro se indica la magnitud de la estrella de comparación "B" que se ha observado </t>
  </si>
  <si>
    <t>más débil que la estrella variable. La comparación queda establecida de forma (mag. A) (grados) V (grados) (mag. B)</t>
  </si>
  <si>
    <t>GRADO 1</t>
  </si>
  <si>
    <t>GRADO 2</t>
  </si>
  <si>
    <t xml:space="preserve">La diferencia de brillo es de un grado cuando ambas estrellas parecen de igual brillo al primer golpe de vista, pero, después de un atento examen, parece, salvo raros instantes, que una es ligeramente más brillante. </t>
  </si>
  <si>
    <t>GRADO 3</t>
  </si>
  <si>
    <t xml:space="preserve">Es una diferencia de dos grados cuando ambas estrellas parecen de igual brillo aparente a la primera ojeada, pero, rapidamente y sin vacilación, observamos que una es más brillante que la otra. </t>
  </si>
  <si>
    <t>GRADO 4</t>
  </si>
  <si>
    <t>Se trata de tres grados cuando desde el primer momento se percibe una ligera pero clara diferencia de brillo entre ambos astros.</t>
  </si>
  <si>
    <t>Cinco grados implica una verdadera desproporción entre la luminosidad aparente de ambas estrellas.</t>
  </si>
  <si>
    <t>En caso de duda irresoluble entre dos grados podemos indicar mitades de grado:  A(3)V(1,5)B</t>
  </si>
  <si>
    <t>A partir del tercer grado el método pierde fiabilidad en la determinación de magnitud.</t>
  </si>
  <si>
    <t>(3): MAG. ESTIMADA: Indique la magnitud estimada de acuerdo con la formula siguiente, basada en la comparación anterior:</t>
  </si>
  <si>
    <t xml:space="preserve">mv=ma+(a/(a+b))x(mb-ma) Donde "mv" es la magnitud resultante estimada de la estrella variable; "ma" es la magnitud de la estrella más brillante; "mb" es la magnitud de la estrella más débil. </t>
  </si>
  <si>
    <t>a" y "b" son la estimación en grados según la comparación efectuada: ma(a)V(b)mb</t>
  </si>
  <si>
    <t>Si se rellena este registro de observaciones mediante una hoja de EXCEL proporcionada por la Agrupación Astronómica de Sabadell, la magnitud se calcula automaticamente</t>
  </si>
  <si>
    <t xml:space="preserve">(4): CM: Es la calidad que otorgamos a la medición, de acuerdo con el baremo siguiente: "1": comparación muy precisa, sin ninguna duda; "2": comparación mediana, regular; "3": comparación dudosa. </t>
  </si>
  <si>
    <t>(5): CIELO: indicar el estado del cielo: "N": nubes, "CL": claro de luna, "H": medición efectuada a baja altura sobre el horizonte, "1" Mala transparencia, "2" Transparencia mediana, "3" Buena transparencia</t>
  </si>
  <si>
    <t>1,5 CL</t>
  </si>
  <si>
    <t>R SCUTI</t>
  </si>
  <si>
    <t>TREGURA DE DALT</t>
  </si>
  <si>
    <t>P 11X80</t>
  </si>
  <si>
    <t>00-35</t>
  </si>
  <si>
    <t>23-25</t>
  </si>
  <si>
    <t>23-30</t>
  </si>
  <si>
    <t>23-20</t>
  </si>
  <si>
    <t>AGER</t>
  </si>
  <si>
    <t>2,5 N</t>
  </si>
  <si>
    <t>JORDI</t>
  </si>
  <si>
    <t>MESURA DE: JORDI BROS</t>
  </si>
  <si>
    <t>18-40</t>
  </si>
  <si>
    <t>19-45</t>
  </si>
  <si>
    <t>2,5N</t>
  </si>
  <si>
    <t>P11x80</t>
  </si>
  <si>
    <t>0-30</t>
  </si>
  <si>
    <t>JORDI BROS</t>
  </si>
  <si>
    <t>1,0 N</t>
  </si>
  <si>
    <t>20-35</t>
  </si>
  <si>
    <t>1,2CL,N</t>
  </si>
  <si>
    <t>22-32</t>
  </si>
  <si>
    <t>20-32</t>
  </si>
  <si>
    <t>1,1 CL</t>
  </si>
  <si>
    <t>19-40</t>
  </si>
  <si>
    <t>0,8HN</t>
  </si>
  <si>
    <t>R-120</t>
  </si>
  <si>
    <t>1,0 N H</t>
  </si>
  <si>
    <t>U DEL</t>
  </si>
  <si>
    <t>0-45</t>
  </si>
  <si>
    <t>19-46</t>
  </si>
  <si>
    <t>18-46</t>
  </si>
  <si>
    <t>0,8N</t>
  </si>
  <si>
    <t>20-05</t>
  </si>
  <si>
    <t>18-45</t>
  </si>
  <si>
    <t>R CAS</t>
  </si>
  <si>
    <t>SC 250</t>
  </si>
  <si>
    <t>R 120</t>
  </si>
  <si>
    <t>1,4H</t>
  </si>
  <si>
    <t>00-20</t>
  </si>
  <si>
    <t>1-35</t>
  </si>
  <si>
    <t>Diremos que existe una diferencia de 4 grados cuando hay una notable diferencia de brillo entre las dos estrellas.</t>
  </si>
  <si>
    <t>GRADO 5</t>
  </si>
  <si>
    <t>Z UMA</t>
  </si>
  <si>
    <t>1.4</t>
  </si>
  <si>
    <t>24-50</t>
  </si>
  <si>
    <t>R-102</t>
  </si>
  <si>
    <t>JORDI BROS : 8,4</t>
  </si>
  <si>
    <t>24-05</t>
  </si>
  <si>
    <t>0-10</t>
  </si>
  <si>
    <t>23-10</t>
  </si>
  <si>
    <t>JORDI BROS : 8,1</t>
  </si>
  <si>
    <t>JORDI BROS : 8,5</t>
  </si>
  <si>
    <t>24-00</t>
  </si>
  <si>
    <t>23-00</t>
  </si>
  <si>
    <t>Jordi</t>
  </si>
  <si>
    <t>MIRADOR FITO (Asturies)</t>
  </si>
  <si>
    <t>22-05</t>
  </si>
  <si>
    <t>ST URSA MAJORIS</t>
  </si>
  <si>
    <t>ST UMA</t>
  </si>
  <si>
    <t>22-40</t>
  </si>
  <si>
    <t>JORDI ESTIMACIO</t>
  </si>
  <si>
    <t>21-55</t>
  </si>
  <si>
    <t>COLLIA (Asturias)</t>
  </si>
  <si>
    <t>1,2CL</t>
  </si>
  <si>
    <t>Jordi Bros</t>
  </si>
  <si>
    <t>22-55</t>
  </si>
  <si>
    <t>P 11*80</t>
  </si>
  <si>
    <t>V838 MON (JORDI BROS)</t>
  </si>
  <si>
    <t>ALFA ORI</t>
  </si>
  <si>
    <t>SV</t>
  </si>
  <si>
    <t>1,4CL</t>
  </si>
  <si>
    <t>Obserbador: Jordi Bros</t>
  </si>
  <si>
    <t>NOVA SGR 2002 3</t>
  </si>
  <si>
    <t>21-15</t>
  </si>
  <si>
    <t>19-15</t>
  </si>
  <si>
    <t>S CRB</t>
  </si>
  <si>
    <t>24-15</t>
  </si>
  <si>
    <t>22-15</t>
  </si>
  <si>
    <t>T HER</t>
  </si>
  <si>
    <t>01-25</t>
  </si>
  <si>
    <t>V VENATICORUM</t>
  </si>
  <si>
    <t>V CVn</t>
  </si>
  <si>
    <t>21-10</t>
  </si>
  <si>
    <t>20-15</t>
  </si>
  <si>
    <t>24-20</t>
  </si>
  <si>
    <t>1,5H</t>
  </si>
  <si>
    <t>U MON</t>
  </si>
  <si>
    <t>P 11x80</t>
  </si>
  <si>
    <t>Estimacio</t>
  </si>
  <si>
    <t>1-05</t>
  </si>
  <si>
    <t>0-05</t>
  </si>
  <si>
    <t>JORDI: 6,2</t>
  </si>
  <si>
    <t>20-30</t>
  </si>
  <si>
    <t xml:space="preserve">JORDI BROS </t>
  </si>
  <si>
    <t>22-52</t>
  </si>
  <si>
    <t>20-52</t>
  </si>
  <si>
    <t>22-12</t>
  </si>
  <si>
    <t>21-12</t>
  </si>
  <si>
    <t>22-00</t>
  </si>
  <si>
    <t>1 H</t>
  </si>
  <si>
    <t>1 N</t>
  </si>
  <si>
    <t>Dubtos</t>
  </si>
  <si>
    <t>Observador:  JORDI BROS</t>
  </si>
  <si>
    <t>OBSERBADOR:JORDI BROS</t>
  </si>
  <si>
    <t>Observador:Jordi Bros</t>
  </si>
  <si>
    <t xml:space="preserve">Observador:  JORDI BROS </t>
  </si>
  <si>
    <t>Observador:  XAVIER BROS</t>
  </si>
  <si>
    <t>DELTA SCORPII</t>
  </si>
  <si>
    <t>23-35</t>
  </si>
  <si>
    <t>24-59</t>
  </si>
  <si>
    <t>23-59</t>
  </si>
  <si>
    <t>23-12</t>
  </si>
  <si>
    <t>1,5 H CL</t>
  </si>
  <si>
    <t>GAMMA CAS</t>
  </si>
  <si>
    <t>21-00</t>
  </si>
  <si>
    <t>20-00</t>
  </si>
  <si>
    <t>Observador:  Jordi Bros</t>
  </si>
  <si>
    <t>1,0NCL</t>
  </si>
  <si>
    <t>22-02</t>
  </si>
  <si>
    <t>X MON</t>
  </si>
  <si>
    <t>P11x50</t>
  </si>
  <si>
    <t>U ORI</t>
  </si>
  <si>
    <t>21-02</t>
  </si>
  <si>
    <t>22-35</t>
  </si>
  <si>
    <t>21-35</t>
  </si>
  <si>
    <t>19-10</t>
  </si>
  <si>
    <t>18-10</t>
  </si>
  <si>
    <t>18-15</t>
  </si>
  <si>
    <t>MÍNIM!</t>
  </si>
  <si>
    <t>20-03</t>
  </si>
  <si>
    <t>19-03</t>
  </si>
  <si>
    <t>MOLT BON CEL</t>
  </si>
  <si>
    <t>20-20</t>
  </si>
  <si>
    <t>19-20</t>
  </si>
  <si>
    <t>RX LEP</t>
  </si>
  <si>
    <t>BON CEL</t>
  </si>
  <si>
    <t>1,0 CL</t>
  </si>
  <si>
    <t>AIGUABLAVA</t>
  </si>
  <si>
    <t>22-10</t>
  </si>
  <si>
    <t>20-10</t>
  </si>
  <si>
    <t>0,5N</t>
  </si>
  <si>
    <t>Comparació 8,0</t>
  </si>
  <si>
    <t>1,0N</t>
  </si>
  <si>
    <t>VW Uma</t>
  </si>
  <si>
    <t>V Boo</t>
  </si>
  <si>
    <t>CHI CYG</t>
  </si>
  <si>
    <t>1,0CL</t>
  </si>
  <si>
    <t>21-50</t>
  </si>
  <si>
    <t>1,5 H</t>
  </si>
  <si>
    <t>20-40</t>
  </si>
  <si>
    <t>0,5NH</t>
  </si>
  <si>
    <t>20-55</t>
  </si>
  <si>
    <t>W CYG</t>
  </si>
  <si>
    <t>ESTIMACIÓ</t>
  </si>
  <si>
    <t>OJO AVISAR AAVSO ERROR DIA</t>
  </si>
  <si>
    <t>2,2CL</t>
  </si>
  <si>
    <t>21-28</t>
  </si>
  <si>
    <t>EIVISSA</t>
  </si>
  <si>
    <t>2,2HCL</t>
  </si>
  <si>
    <t>2,0CL</t>
  </si>
  <si>
    <t>20-41</t>
  </si>
  <si>
    <t>OJO AVISAR AAVSO ERROR DIA?</t>
  </si>
  <si>
    <t>20-45</t>
  </si>
  <si>
    <t>ESTIMACIO</t>
  </si>
  <si>
    <t>ANNA ASTORGA</t>
  </si>
  <si>
    <t>20 50</t>
  </si>
  <si>
    <t>ROGER BROS</t>
  </si>
  <si>
    <t>21 02</t>
  </si>
  <si>
    <t>20 30</t>
  </si>
  <si>
    <t>21 30</t>
  </si>
  <si>
    <t>21 16</t>
  </si>
  <si>
    <t>20 25</t>
  </si>
  <si>
    <t>21 06</t>
  </si>
  <si>
    <t>21 05</t>
  </si>
  <si>
    <t>20 40</t>
  </si>
  <si>
    <t>21 10</t>
  </si>
  <si>
    <t>21 15</t>
  </si>
  <si>
    <t>20-47</t>
  </si>
  <si>
    <t>S UMA</t>
  </si>
  <si>
    <t>21-03</t>
  </si>
  <si>
    <t>1,6CL</t>
  </si>
  <si>
    <t>21 14</t>
  </si>
  <si>
    <t>21 17</t>
  </si>
  <si>
    <t>DELTA SCT</t>
  </si>
  <si>
    <t>21 25</t>
  </si>
  <si>
    <t>???¿¿¿</t>
  </si>
  <si>
    <t>2,5H</t>
  </si>
  <si>
    <t>21 19</t>
  </si>
  <si>
    <t>21 22</t>
  </si>
  <si>
    <t>20 52</t>
  </si>
  <si>
    <t>21 20</t>
  </si>
  <si>
    <t>21 50</t>
  </si>
  <si>
    <t>21 55</t>
  </si>
  <si>
    <t>21 48</t>
  </si>
  <si>
    <t>21 43</t>
  </si>
  <si>
    <t>21 34</t>
  </si>
  <si>
    <t>1,3H</t>
  </si>
  <si>
    <t>22 00</t>
  </si>
  <si>
    <t>22 05</t>
  </si>
  <si>
    <t>21 56</t>
  </si>
  <si>
    <t>21 26</t>
  </si>
  <si>
    <t>0,6H</t>
  </si>
  <si>
    <t>20 42</t>
  </si>
  <si>
    <t>20 58</t>
  </si>
  <si>
    <t>22 50</t>
  </si>
  <si>
    <t>23 20</t>
  </si>
  <si>
    <t>20 45</t>
  </si>
  <si>
    <t>20 20</t>
  </si>
  <si>
    <t xml:space="preserve"> 20 20</t>
  </si>
  <si>
    <t>20 15</t>
  </si>
  <si>
    <t>20 03</t>
  </si>
  <si>
    <t>20-25</t>
  </si>
  <si>
    <t>V1339 CYG</t>
  </si>
  <si>
    <t>21 45</t>
  </si>
  <si>
    <t>21 27</t>
  </si>
  <si>
    <t>19 45</t>
  </si>
  <si>
    <t>19 55</t>
  </si>
  <si>
    <t>20 00</t>
  </si>
  <si>
    <t>RHO CAS</t>
  </si>
  <si>
    <t>PRIMERA OBSERVACIÓ 4,60</t>
  </si>
  <si>
    <t>TREGURA</t>
  </si>
  <si>
    <t>19 14</t>
  </si>
  <si>
    <t>21 28</t>
  </si>
  <si>
    <t>DELTA DEL</t>
  </si>
  <si>
    <t>19 30</t>
  </si>
  <si>
    <t>19 37</t>
  </si>
  <si>
    <t>19 47</t>
  </si>
  <si>
    <t>19 00</t>
  </si>
  <si>
    <t>19 05</t>
  </si>
  <si>
    <t>EU DEL</t>
  </si>
  <si>
    <t>21 40</t>
  </si>
  <si>
    <t xml:space="preserve"> </t>
  </si>
  <si>
    <t>20 05</t>
  </si>
  <si>
    <t>20 10</t>
  </si>
  <si>
    <t>21 00</t>
  </si>
  <si>
    <t>21 35</t>
  </si>
  <si>
    <t>18 08</t>
  </si>
  <si>
    <t>18 10</t>
  </si>
  <si>
    <t>18 12</t>
  </si>
  <si>
    <t>18 20</t>
  </si>
  <si>
    <t>18 43</t>
  </si>
  <si>
    <t>18 45</t>
  </si>
  <si>
    <t>1,6N</t>
  </si>
  <si>
    <t>TARRAGONA</t>
  </si>
  <si>
    <t>20 17</t>
  </si>
  <si>
    <t>18 40</t>
  </si>
  <si>
    <t>18 52</t>
  </si>
  <si>
    <t>19 02</t>
  </si>
  <si>
    <t>19 09</t>
  </si>
  <si>
    <t>19 26</t>
  </si>
  <si>
    <t>19 29</t>
  </si>
  <si>
    <t>20 43</t>
  </si>
  <si>
    <t>CT DEL</t>
  </si>
  <si>
    <t>22 45</t>
  </si>
  <si>
    <t>20 12</t>
  </si>
  <si>
    <t>20 16</t>
  </si>
  <si>
    <t>20 21</t>
  </si>
  <si>
    <t>LLUMS</t>
  </si>
  <si>
    <t>CAN BAJONA</t>
  </si>
  <si>
    <t>W TRI</t>
  </si>
  <si>
    <t>20 55</t>
  </si>
  <si>
    <t>NSV 0860 TRI</t>
  </si>
  <si>
    <t>21 09</t>
  </si>
  <si>
    <t>RHO PER</t>
  </si>
  <si>
    <t>19 32</t>
  </si>
  <si>
    <t>1,2 cl</t>
  </si>
  <si>
    <t>19 35</t>
  </si>
  <si>
    <t>1 cl</t>
  </si>
  <si>
    <t>19 40</t>
  </si>
  <si>
    <t>1cl</t>
  </si>
  <si>
    <t>19 58</t>
  </si>
  <si>
    <t>18 50</t>
  </si>
  <si>
    <t>18 30</t>
  </si>
  <si>
    <t>22 20</t>
  </si>
  <si>
    <t>1,2cl</t>
  </si>
  <si>
    <t>22 35</t>
  </si>
  <si>
    <t>22 47</t>
  </si>
  <si>
    <t>18 32</t>
  </si>
  <si>
    <t>18 37</t>
  </si>
  <si>
    <t>20 51</t>
  </si>
  <si>
    <t>19 03</t>
  </si>
  <si>
    <t>19 10</t>
  </si>
  <si>
    <t>19 17</t>
  </si>
  <si>
    <t>19 20</t>
  </si>
  <si>
    <t>18 42</t>
  </si>
  <si>
    <t>18 49</t>
  </si>
  <si>
    <t>18 53</t>
  </si>
  <si>
    <t>18 55</t>
  </si>
  <si>
    <t>18 59</t>
  </si>
  <si>
    <t>19 12</t>
  </si>
  <si>
    <t>22 11</t>
  </si>
  <si>
    <t>1,5N</t>
  </si>
  <si>
    <t>22 17</t>
  </si>
  <si>
    <t>R GEM</t>
  </si>
  <si>
    <t>22 25</t>
  </si>
  <si>
    <t>22 27</t>
  </si>
  <si>
    <t>18 54</t>
  </si>
  <si>
    <t>18 56</t>
  </si>
  <si>
    <t>0,8NH</t>
  </si>
  <si>
    <t>19 01</t>
  </si>
  <si>
    <t>0,8 N</t>
  </si>
  <si>
    <t>19 07</t>
  </si>
  <si>
    <t>19 23</t>
  </si>
  <si>
    <t>19 24</t>
  </si>
  <si>
    <t>1,2N</t>
  </si>
  <si>
    <t>1,2 N</t>
  </si>
  <si>
    <t>ALPHA CASSIOPEIAE</t>
  </si>
  <si>
    <t>22 10</t>
  </si>
  <si>
    <t>22 12</t>
  </si>
  <si>
    <t>23 45</t>
  </si>
  <si>
    <t>23 44</t>
  </si>
  <si>
    <t>23 53</t>
  </si>
  <si>
    <t>23 58</t>
  </si>
  <si>
    <t>00 04</t>
  </si>
  <si>
    <t>00 08</t>
  </si>
  <si>
    <t>22 38</t>
  </si>
  <si>
    <t>22 40</t>
  </si>
  <si>
    <t>22 42</t>
  </si>
  <si>
    <t>18 41</t>
  </si>
  <si>
    <t>SC 254</t>
  </si>
  <si>
    <t>SN CET 2004 ET</t>
  </si>
  <si>
    <t>OBSERVADOR:JORDI BROS</t>
  </si>
  <si>
    <t>22 41</t>
  </si>
  <si>
    <t>DELTA CASSIOPEIAE</t>
  </si>
  <si>
    <t>22 49</t>
  </si>
  <si>
    <t>23 05</t>
  </si>
  <si>
    <t>23 29</t>
  </si>
  <si>
    <t>23 32</t>
  </si>
  <si>
    <t>23 36</t>
  </si>
  <si>
    <t>23 42</t>
  </si>
  <si>
    <t>23 59</t>
  </si>
  <si>
    <t>21 38</t>
  </si>
  <si>
    <t>21 46</t>
  </si>
  <si>
    <t>22 46</t>
  </si>
  <si>
    <t>21 47</t>
  </si>
  <si>
    <t>22 06</t>
  </si>
  <si>
    <t>22 57</t>
  </si>
  <si>
    <t>22 58</t>
  </si>
  <si>
    <t>22 59</t>
  </si>
  <si>
    <t>BETA CASSIOPEIAE</t>
  </si>
  <si>
    <t>23 00</t>
  </si>
  <si>
    <t>23 03</t>
  </si>
  <si>
    <t>23 26</t>
  </si>
  <si>
    <t>23 31</t>
  </si>
  <si>
    <t>23 33</t>
  </si>
  <si>
    <t>19 08</t>
  </si>
  <si>
    <t>ref 2,3  3,0</t>
  </si>
  <si>
    <t>19 27</t>
  </si>
  <si>
    <t>19 36</t>
  </si>
  <si>
    <t>23 55</t>
  </si>
  <si>
    <t>18 25</t>
  </si>
  <si>
    <t>18 35</t>
  </si>
  <si>
    <t>18 36</t>
  </si>
  <si>
    <t>sv</t>
  </si>
  <si>
    <t>18 51</t>
  </si>
  <si>
    <t>22 14</t>
  </si>
  <si>
    <t>1 CL</t>
  </si>
  <si>
    <t>19 15</t>
  </si>
  <si>
    <t>19 31</t>
  </si>
  <si>
    <t>19 39</t>
  </si>
  <si>
    <t>estimació</t>
  </si>
  <si>
    <t>19 44</t>
  </si>
  <si>
    <t>RIBERA DE CARDOS</t>
  </si>
  <si>
    <t>2 N</t>
  </si>
  <si>
    <t>20 33</t>
  </si>
  <si>
    <t>SORT</t>
  </si>
  <si>
    <t>Y TAU</t>
  </si>
  <si>
    <t>19 42</t>
  </si>
  <si>
    <t>AC HER</t>
  </si>
  <si>
    <t>23 40</t>
  </si>
  <si>
    <t>23-22</t>
  </si>
  <si>
    <t>23 30</t>
  </si>
  <si>
    <t>23 39</t>
  </si>
  <si>
    <t>P11X80</t>
  </si>
  <si>
    <t>1,4 H</t>
  </si>
  <si>
    <t>21-21</t>
  </si>
  <si>
    <t>TREGURA PK</t>
  </si>
  <si>
    <t>2,2 H</t>
  </si>
  <si>
    <t>21 29</t>
  </si>
  <si>
    <t>21 36</t>
  </si>
  <si>
    <t>21 51</t>
  </si>
  <si>
    <t>2,2H</t>
  </si>
  <si>
    <t>21 44</t>
  </si>
  <si>
    <t>0,9 H</t>
  </si>
  <si>
    <t>0,8 H</t>
  </si>
  <si>
    <t>22-08</t>
  </si>
  <si>
    <t>22 52</t>
  </si>
  <si>
    <t>23-05</t>
  </si>
  <si>
    <t>23 08</t>
  </si>
  <si>
    <t>21 58</t>
  </si>
  <si>
    <t>21 12</t>
  </si>
  <si>
    <t>22 02</t>
  </si>
  <si>
    <t>22 08</t>
  </si>
  <si>
    <t>22 15</t>
  </si>
  <si>
    <t>21 07</t>
  </si>
</sst>
</file>

<file path=xl/styles.xml><?xml version="1.0" encoding="utf-8"?>
<styleSheet xmlns="http://schemas.openxmlformats.org/spreadsheetml/2006/main">
  <numFmts count="28">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N$&quot;#,##0_);\(&quot;N$&quot;#,##0\)"/>
    <numFmt numFmtId="173" formatCode="&quot;N$&quot;#,##0_);[Red]\(&quot;N$&quot;#,##0\)"/>
    <numFmt numFmtId="174" formatCode="&quot;N$&quot;#,##0.00_);\(&quot;N$&quot;#,##0.00\)"/>
    <numFmt numFmtId="175" formatCode="&quot;N$&quot;#,##0.00_);[Red]\(&quot;N$&quot;#,##0.00\)"/>
    <numFmt numFmtId="176" formatCode="_(&quot;N$&quot;* #,##0_);_(&quot;N$&quot;* \(#,##0\);_(&quot;N$&quot;* &quot;-&quot;_);_(@_)"/>
    <numFmt numFmtId="177" formatCode="_(* #,##0_);_(* \(#,##0\);_(* &quot;-&quot;_);_(@_)"/>
    <numFmt numFmtId="178" formatCode="_(&quot;N$&quot;* #,##0.00_);_(&quot;N$&quot;* \(#,##0.00\);_(&quot;N$&quot;* &quot;-&quot;??_);_(@_)"/>
    <numFmt numFmtId="179" formatCode="_(* #,##0.00_);_(* \(#,##0.00\);_(* &quot;-&quot;??_);_(@_)"/>
    <numFmt numFmtId="180" formatCode="0.0"/>
    <numFmt numFmtId="181" formatCode="0.000"/>
    <numFmt numFmtId="182" formatCode="dd\-mm\-yy"/>
    <numFmt numFmtId="183" formatCode="_([$€]* #,##0.00_);_([$€]* \(#,##0.00\);_([$€]* &quot;-&quot;??_);_(@_)"/>
  </numFmts>
  <fonts count="43">
    <font>
      <sz val="10"/>
      <name val="Arial"/>
      <family val="0"/>
    </font>
    <font>
      <b/>
      <sz val="10"/>
      <name val="Arial"/>
      <family val="0"/>
    </font>
    <font>
      <i/>
      <sz val="10"/>
      <name val="Arial"/>
      <family val="0"/>
    </font>
    <font>
      <b/>
      <i/>
      <sz val="10"/>
      <name val="Arial"/>
      <family val="0"/>
    </font>
    <font>
      <sz val="8"/>
      <name val="Arial"/>
      <family val="0"/>
    </font>
    <font>
      <b/>
      <sz val="12"/>
      <name val="Arial"/>
      <family val="2"/>
    </font>
    <font>
      <b/>
      <i/>
      <sz val="10"/>
      <color indexed="10"/>
      <name val="MS Sans Serif"/>
      <family val="2"/>
    </font>
    <font>
      <sz val="9"/>
      <name val="Arial"/>
      <family val="2"/>
    </font>
    <font>
      <sz val="5.75"/>
      <name val="Arial"/>
      <family val="0"/>
    </font>
    <font>
      <sz val="5.5"/>
      <name val="Arial"/>
      <family val="0"/>
    </font>
    <font>
      <sz val="3.25"/>
      <name val="Arial"/>
      <family val="0"/>
    </font>
    <font>
      <sz val="4.25"/>
      <name val="Arial"/>
      <family val="0"/>
    </font>
    <font>
      <b/>
      <sz val="3.75"/>
      <name val="Arial"/>
      <family val="0"/>
    </font>
    <font>
      <b/>
      <i/>
      <sz val="10"/>
      <name val="MS Sans Serif"/>
      <family val="2"/>
    </font>
    <font>
      <b/>
      <sz val="9"/>
      <name val="Arial"/>
      <family val="2"/>
    </font>
    <font>
      <b/>
      <sz val="12"/>
      <color indexed="10"/>
      <name val="MS Sans Serif"/>
      <family val="2"/>
    </font>
    <font>
      <sz val="10"/>
      <color indexed="10"/>
      <name val="MS Sans Serif"/>
      <family val="2"/>
    </font>
    <font>
      <u val="single"/>
      <sz val="10"/>
      <color indexed="12"/>
      <name val="Arial"/>
      <family val="0"/>
    </font>
    <font>
      <u val="single"/>
      <sz val="10"/>
      <color indexed="36"/>
      <name val="Arial"/>
      <family val="0"/>
    </font>
    <font>
      <b/>
      <sz val="4.25"/>
      <name val="Arial"/>
      <family val="2"/>
    </font>
    <font>
      <b/>
      <sz val="4"/>
      <name val="Arial"/>
      <family val="2"/>
    </font>
    <font>
      <sz val="10.75"/>
      <name val="Arial"/>
      <family val="2"/>
    </font>
    <font>
      <b/>
      <sz val="10.75"/>
      <name val="Arial"/>
      <family val="2"/>
    </font>
    <font>
      <b/>
      <sz val="11.75"/>
      <name val="Arial"/>
      <family val="2"/>
    </font>
    <font>
      <b/>
      <sz val="8"/>
      <color indexed="10"/>
      <name val="MS Sans Serif"/>
      <family val="2"/>
    </font>
    <font>
      <b/>
      <sz val="10"/>
      <color indexed="10"/>
      <name val="MS Sans Serif"/>
      <family val="2"/>
    </font>
    <font>
      <b/>
      <sz val="10"/>
      <name val="MS Sans Serif"/>
      <family val="2"/>
    </font>
    <font>
      <sz val="10"/>
      <color indexed="20"/>
      <name val="MS Sans Serif"/>
      <family val="2"/>
    </font>
    <font>
      <sz val="10"/>
      <name val="MS Sans Serif"/>
      <family val="2"/>
    </font>
    <font>
      <b/>
      <sz val="8"/>
      <name val="MS Sans Serif"/>
      <family val="2"/>
    </font>
    <font>
      <b/>
      <sz val="10"/>
      <color indexed="20"/>
      <name val="MS Sans Serif"/>
      <family val="2"/>
    </font>
    <font>
      <b/>
      <i/>
      <sz val="14"/>
      <name val="MS Sans Serif"/>
      <family val="2"/>
    </font>
    <font>
      <b/>
      <sz val="24"/>
      <name val="MS Sans Serif"/>
      <family val="2"/>
    </font>
    <font>
      <b/>
      <sz val="12"/>
      <name val="MS Sans Serif"/>
      <family val="2"/>
    </font>
    <font>
      <b/>
      <sz val="7"/>
      <name val="MS Sans Serif"/>
      <family val="2"/>
    </font>
    <font>
      <sz val="8"/>
      <name val="MS Sans Serif"/>
      <family val="2"/>
    </font>
    <font>
      <b/>
      <sz val="14"/>
      <name val="MS Sans Serif"/>
      <family val="2"/>
    </font>
    <font>
      <b/>
      <sz val="14"/>
      <color indexed="10"/>
      <name val="MS Sans Serif"/>
      <family val="2"/>
    </font>
    <font>
      <sz val="10"/>
      <color indexed="61"/>
      <name val="MS Sans Serif"/>
      <family val="2"/>
    </font>
    <font>
      <i/>
      <sz val="10"/>
      <color indexed="10"/>
      <name val="MS Sans Serif"/>
      <family val="2"/>
    </font>
    <font>
      <sz val="12"/>
      <name val="Arial"/>
      <family val="0"/>
    </font>
    <font>
      <b/>
      <sz val="14.5"/>
      <name val="Arial"/>
      <family val="0"/>
    </font>
    <font>
      <b/>
      <sz val="11"/>
      <name val="Arial"/>
      <family val="2"/>
    </font>
  </fonts>
  <fills count="3">
    <fill>
      <patternFill/>
    </fill>
    <fill>
      <patternFill patternType="gray125"/>
    </fill>
    <fill>
      <patternFill patternType="solid">
        <fgColor indexed="43"/>
        <bgColor indexed="64"/>
      </patternFill>
    </fill>
  </fills>
  <borders count="56">
    <border>
      <left/>
      <right/>
      <top/>
      <bottom/>
      <diagonal/>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thick"/>
      <right style="thin"/>
      <top>
        <color indexed="63"/>
      </top>
      <bottom style="thin"/>
    </border>
    <border>
      <left>
        <color indexed="63"/>
      </left>
      <right style="thick"/>
      <top>
        <color indexed="63"/>
      </top>
      <bottom style="thin"/>
    </border>
    <border>
      <left style="thick"/>
      <right style="thick"/>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ck"/>
    </border>
    <border>
      <left style="thick"/>
      <right style="thin"/>
      <top style="thick"/>
      <bottom style="thin"/>
    </border>
    <border>
      <left>
        <color indexed="63"/>
      </left>
      <right style="thin"/>
      <top style="thick"/>
      <bottom style="thin"/>
    </border>
    <border>
      <left>
        <color indexed="63"/>
      </left>
      <right style="thin"/>
      <top style="thick"/>
      <bottom>
        <color indexed="63"/>
      </bottom>
    </border>
    <border>
      <left>
        <color indexed="63"/>
      </left>
      <right style="thick"/>
      <top style="thick"/>
      <bottom>
        <color indexed="63"/>
      </bottom>
    </border>
    <border>
      <left style="thick"/>
      <right style="thick"/>
      <top style="thick"/>
      <bottom>
        <color indexed="63"/>
      </bottom>
    </border>
    <border>
      <left>
        <color indexed="63"/>
      </left>
      <right style="thick"/>
      <top style="thick"/>
      <bottom style="thin"/>
    </border>
    <border>
      <left style="thick"/>
      <right style="thick"/>
      <top style="thick"/>
      <bottom style="thin"/>
    </border>
    <border>
      <left style="thin"/>
      <right>
        <color indexed="63"/>
      </right>
      <top style="thin"/>
      <bottom style="thin"/>
    </border>
    <border>
      <left style="thick"/>
      <right style="thin"/>
      <top style="thin"/>
      <bottom style="thin"/>
    </border>
    <border>
      <left style="thick"/>
      <right style="thick"/>
      <top style="thin"/>
      <bottom style="thin"/>
    </border>
    <border>
      <left style="thin"/>
      <right style="thin"/>
      <top>
        <color indexed="63"/>
      </top>
      <bottom>
        <color indexed="63"/>
      </bottom>
    </border>
    <border>
      <left style="thick"/>
      <right style="thick"/>
      <top>
        <color indexed="63"/>
      </top>
      <bottom>
        <color indexed="63"/>
      </bottom>
    </border>
    <border>
      <left style="thick"/>
      <right style="thick"/>
      <top style="thin"/>
      <bottom>
        <color indexed="63"/>
      </bottom>
    </border>
    <border>
      <left>
        <color indexed="63"/>
      </left>
      <right style="thick"/>
      <top>
        <color indexed="63"/>
      </top>
      <bottom>
        <color indexed="63"/>
      </bottom>
    </border>
    <border>
      <left>
        <color indexed="63"/>
      </left>
      <right style="thick"/>
      <top style="thin"/>
      <bottom style="thin"/>
    </border>
    <border>
      <left style="thin"/>
      <right style="thin"/>
      <top style="thick"/>
      <bottom style="thin"/>
    </border>
    <border>
      <left style="thin"/>
      <right style="thick"/>
      <top style="thick"/>
      <bottom style="thin"/>
    </border>
    <border>
      <left style="thin"/>
      <right style="thick"/>
      <top style="thin"/>
      <bottom style="thin"/>
    </border>
    <border>
      <left>
        <color indexed="63"/>
      </left>
      <right>
        <color indexed="63"/>
      </right>
      <top>
        <color indexed="63"/>
      </top>
      <bottom style="thin"/>
    </border>
    <border>
      <left style="thick"/>
      <right style="thin"/>
      <top>
        <color indexed="63"/>
      </top>
      <bottom style="thick"/>
    </border>
    <border>
      <left>
        <color indexed="63"/>
      </left>
      <right style="thick"/>
      <top>
        <color indexed="63"/>
      </top>
      <bottom style="thick"/>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ck"/>
      <right>
        <color indexed="63"/>
      </right>
      <top style="thin"/>
      <bottom style="thin"/>
    </border>
    <border>
      <left style="thick"/>
      <right>
        <color indexed="63"/>
      </right>
      <top>
        <color indexed="63"/>
      </top>
      <bottom style="thin"/>
    </border>
    <border>
      <left style="thick"/>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style="thick"/>
      <right style="thin"/>
      <top>
        <color indexed="63"/>
      </top>
      <bottom>
        <color indexed="63"/>
      </bottom>
    </border>
    <border>
      <left style="thin"/>
      <right style="thick"/>
      <top>
        <color indexed="63"/>
      </top>
      <bottom style="thin"/>
    </border>
    <border>
      <left style="thin"/>
      <right style="thick"/>
      <top>
        <color indexed="63"/>
      </top>
      <bottom>
        <color indexed="63"/>
      </bottom>
    </border>
    <border>
      <left>
        <color indexed="63"/>
      </left>
      <right style="thin"/>
      <top style="thin"/>
      <bottom style="thick"/>
    </border>
    <border>
      <left style="thin"/>
      <right style="thin"/>
      <top style="thin"/>
      <bottom style="thick"/>
    </border>
    <border>
      <left style="thin"/>
      <right style="thick"/>
      <top style="thin"/>
      <bottom style="thick"/>
    </border>
    <border>
      <left style="thick"/>
      <right style="thin"/>
      <top style="thin"/>
      <bottom style="thick"/>
    </border>
    <border>
      <left>
        <color indexed="63"/>
      </left>
      <right>
        <color indexed="63"/>
      </right>
      <top>
        <color indexed="63"/>
      </top>
      <bottom style="thick"/>
    </border>
    <border>
      <left style="thin"/>
      <right style="thin"/>
      <top>
        <color indexed="63"/>
      </top>
      <bottom style="thick"/>
    </border>
    <border>
      <left style="thick"/>
      <right style="thick"/>
      <top>
        <color indexed="63"/>
      </top>
      <bottom style="thick"/>
    </border>
    <border>
      <left style="thin"/>
      <right>
        <color indexed="63"/>
      </right>
      <top style="thick"/>
      <bottom style="thin"/>
    </border>
    <border>
      <left>
        <color indexed="63"/>
      </left>
      <right style="thick"/>
      <top style="thin"/>
      <bottom style="thick"/>
    </border>
    <border>
      <left style="thick"/>
      <right style="thick"/>
      <top style="thin"/>
      <bottom style="thick"/>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353">
    <xf numFmtId="0" fontId="0" fillId="0" borderId="0" xfId="0" applyAlignment="1">
      <alignment/>
    </xf>
    <xf numFmtId="2" fontId="13" fillId="0" borderId="1" xfId="0" applyNumberFormat="1" applyFont="1" applyBorder="1" applyAlignment="1">
      <alignment/>
    </xf>
    <xf numFmtId="2" fontId="6" fillId="0" borderId="1" xfId="0" applyNumberFormat="1" applyFont="1" applyBorder="1" applyAlignment="1">
      <alignment/>
    </xf>
    <xf numFmtId="2" fontId="6" fillId="0" borderId="1" xfId="0" applyNumberFormat="1" applyFont="1" applyFill="1" applyBorder="1" applyAlignment="1">
      <alignment/>
    </xf>
    <xf numFmtId="2" fontId="24" fillId="0" borderId="2" xfId="0" applyNumberFormat="1" applyFont="1" applyBorder="1" applyAlignment="1">
      <alignment horizontal="center"/>
    </xf>
    <xf numFmtId="2" fontId="24" fillId="0" borderId="3" xfId="0" applyNumberFormat="1" applyFont="1" applyBorder="1" applyAlignment="1">
      <alignment horizontal="center"/>
    </xf>
    <xf numFmtId="2" fontId="25" fillId="0" borderId="1" xfId="0" applyNumberFormat="1" applyFont="1" applyBorder="1" applyAlignment="1">
      <alignment/>
    </xf>
    <xf numFmtId="2" fontId="26" fillId="0" borderId="1" xfId="0" applyNumberFormat="1" applyFont="1" applyBorder="1" applyAlignment="1">
      <alignment/>
    </xf>
    <xf numFmtId="180" fontId="25" fillId="0" borderId="1" xfId="0" applyNumberFormat="1" applyFont="1" applyBorder="1" applyAlignment="1">
      <alignment/>
    </xf>
    <xf numFmtId="0" fontId="27" fillId="0" borderId="0" xfId="0" applyFont="1" applyAlignment="1">
      <alignment/>
    </xf>
    <xf numFmtId="0" fontId="28" fillId="0" borderId="1" xfId="0" applyFont="1" applyBorder="1" applyAlignment="1">
      <alignment/>
    </xf>
    <xf numFmtId="0" fontId="28" fillId="0" borderId="4" xfId="0" applyFont="1" applyBorder="1" applyAlignment="1">
      <alignment/>
    </xf>
    <xf numFmtId="14" fontId="28" fillId="0" borderId="4" xfId="0" applyNumberFormat="1" applyFont="1" applyBorder="1" applyAlignment="1">
      <alignment/>
    </xf>
    <xf numFmtId="17" fontId="28" fillId="0" borderId="4" xfId="0" applyNumberFormat="1" applyFont="1" applyBorder="1" applyAlignment="1">
      <alignment horizontal="left"/>
    </xf>
    <xf numFmtId="0" fontId="28" fillId="0" borderId="4" xfId="0" applyFont="1" applyBorder="1" applyAlignment="1">
      <alignment horizontal="left"/>
    </xf>
    <xf numFmtId="2" fontId="28" fillId="0" borderId="5" xfId="0" applyNumberFormat="1" applyFont="1" applyBorder="1" applyAlignment="1">
      <alignment/>
    </xf>
    <xf numFmtId="0" fontId="29" fillId="0" borderId="4" xfId="0" applyFont="1" applyBorder="1" applyAlignment="1">
      <alignment horizontal="center"/>
    </xf>
    <xf numFmtId="2" fontId="28" fillId="0" borderId="6" xfId="0" applyNumberFormat="1" applyFont="1" applyBorder="1" applyAlignment="1">
      <alignment/>
    </xf>
    <xf numFmtId="2" fontId="28" fillId="0" borderId="7" xfId="0" applyNumberFormat="1" applyFont="1" applyBorder="1" applyAlignment="1">
      <alignment/>
    </xf>
    <xf numFmtId="180" fontId="28" fillId="0" borderId="4" xfId="0" applyNumberFormat="1" applyFont="1" applyBorder="1" applyAlignment="1">
      <alignment horizontal="center"/>
    </xf>
    <xf numFmtId="0" fontId="28" fillId="0" borderId="0" xfId="0" applyFont="1" applyAlignment="1">
      <alignment/>
    </xf>
    <xf numFmtId="17" fontId="28" fillId="0" borderId="4" xfId="0" applyNumberFormat="1" applyFont="1" applyBorder="1" applyAlignment="1" quotePrefix="1">
      <alignment horizontal="left"/>
    </xf>
    <xf numFmtId="0" fontId="28" fillId="0" borderId="4" xfId="0" applyFont="1" applyBorder="1" applyAlignment="1" quotePrefix="1">
      <alignment horizontal="left"/>
    </xf>
    <xf numFmtId="180" fontId="26" fillId="0" borderId="1" xfId="0" applyNumberFormat="1" applyFont="1" applyBorder="1" applyAlignment="1">
      <alignment/>
    </xf>
    <xf numFmtId="0" fontId="15" fillId="0" borderId="0" xfId="0" applyFont="1" applyAlignment="1">
      <alignment/>
    </xf>
    <xf numFmtId="180" fontId="25" fillId="0" borderId="1" xfId="0" applyNumberFormat="1" applyFont="1" applyBorder="1" applyAlignment="1">
      <alignment horizontal="center"/>
    </xf>
    <xf numFmtId="180" fontId="26" fillId="0" borderId="1" xfId="0" applyNumberFormat="1" applyFont="1" applyBorder="1" applyAlignment="1">
      <alignment horizontal="center"/>
    </xf>
    <xf numFmtId="0" fontId="28" fillId="0" borderId="4" xfId="0" applyFont="1" applyBorder="1" applyAlignment="1">
      <alignment horizontal="center"/>
    </xf>
    <xf numFmtId="2" fontId="26" fillId="0" borderId="1" xfId="0" applyNumberFormat="1" applyFont="1" applyBorder="1" applyAlignment="1">
      <alignment horizontal="center"/>
    </xf>
    <xf numFmtId="0" fontId="28" fillId="0" borderId="4" xfId="0" applyFont="1" applyBorder="1" applyAlignment="1" quotePrefix="1">
      <alignment horizontal="center"/>
    </xf>
    <xf numFmtId="2" fontId="30" fillId="0" borderId="0" xfId="0" applyNumberFormat="1" applyFont="1" applyBorder="1" applyAlignment="1">
      <alignment/>
    </xf>
    <xf numFmtId="2" fontId="30" fillId="0" borderId="2" xfId="0" applyNumberFormat="1" applyFont="1" applyBorder="1" applyAlignment="1">
      <alignment/>
    </xf>
    <xf numFmtId="2" fontId="25" fillId="0" borderId="1" xfId="0" applyNumberFormat="1" applyFont="1" applyBorder="1" applyAlignment="1">
      <alignment horizontal="center"/>
    </xf>
    <xf numFmtId="16" fontId="28" fillId="0" borderId="4" xfId="0" applyNumberFormat="1" applyFont="1" applyBorder="1" applyAlignment="1" quotePrefix="1">
      <alignment horizontal="left"/>
    </xf>
    <xf numFmtId="183" fontId="26" fillId="0" borderId="1" xfId="15" applyFont="1" applyBorder="1" applyAlignment="1">
      <alignment/>
    </xf>
    <xf numFmtId="2" fontId="26" fillId="0" borderId="2" xfId="0" applyNumberFormat="1" applyFont="1" applyBorder="1" applyAlignment="1">
      <alignment/>
    </xf>
    <xf numFmtId="2" fontId="26" fillId="0" borderId="0" xfId="0" applyNumberFormat="1" applyFont="1" applyBorder="1" applyAlignment="1">
      <alignment/>
    </xf>
    <xf numFmtId="180" fontId="25" fillId="0" borderId="2" xfId="0" applyNumberFormat="1" applyFont="1" applyBorder="1" applyAlignment="1">
      <alignment/>
    </xf>
    <xf numFmtId="0" fontId="31" fillId="0" borderId="0" xfId="0" applyFont="1" applyAlignment="1" quotePrefix="1">
      <alignment horizontal="left"/>
    </xf>
    <xf numFmtId="2" fontId="28" fillId="0" borderId="0" xfId="0" applyNumberFormat="1" applyFont="1" applyAlignment="1">
      <alignment/>
    </xf>
    <xf numFmtId="0" fontId="26" fillId="0" borderId="0" xfId="0" applyFont="1" applyAlignment="1">
      <alignment/>
    </xf>
    <xf numFmtId="0" fontId="32" fillId="0" borderId="0" xfId="0" applyFont="1" applyAlignment="1" quotePrefix="1">
      <alignment horizontal="left"/>
    </xf>
    <xf numFmtId="0" fontId="33" fillId="0" borderId="0" xfId="0" applyFont="1" applyAlignment="1" quotePrefix="1">
      <alignment horizontal="left"/>
    </xf>
    <xf numFmtId="0" fontId="28" fillId="0" borderId="0" xfId="0" applyFont="1" applyAlignment="1">
      <alignment horizontal="center"/>
    </xf>
    <xf numFmtId="2" fontId="26" fillId="0" borderId="0" xfId="0" applyNumberFormat="1" applyFont="1" applyAlignment="1">
      <alignment/>
    </xf>
    <xf numFmtId="0" fontId="34" fillId="0" borderId="0" xfId="0" applyFont="1" applyAlignment="1" quotePrefix="1">
      <alignment horizontal="left"/>
    </xf>
    <xf numFmtId="0" fontId="28" fillId="0" borderId="8" xfId="0" applyFont="1" applyBorder="1" applyAlignment="1" quotePrefix="1">
      <alignment horizontal="center"/>
    </xf>
    <xf numFmtId="0" fontId="28" fillId="0" borderId="9" xfId="0" applyFont="1" applyBorder="1" applyAlignment="1" quotePrefix="1">
      <alignment horizontal="center"/>
    </xf>
    <xf numFmtId="2" fontId="28" fillId="0" borderId="9" xfId="0" applyNumberFormat="1" applyFont="1" applyBorder="1" applyAlignment="1" quotePrefix="1">
      <alignment horizontal="centerContinuous"/>
    </xf>
    <xf numFmtId="0" fontId="28" fillId="0" borderId="9" xfId="0" applyFont="1" applyBorder="1" applyAlignment="1">
      <alignment horizontal="centerContinuous"/>
    </xf>
    <xf numFmtId="2" fontId="28" fillId="0" borderId="9" xfId="0" applyNumberFormat="1" applyFont="1" applyBorder="1" applyAlignment="1">
      <alignment horizontal="centerContinuous"/>
    </xf>
    <xf numFmtId="2" fontId="28" fillId="0" borderId="2" xfId="0" applyNumberFormat="1" applyFont="1" applyBorder="1" applyAlignment="1" quotePrefix="1">
      <alignment horizontal="center"/>
    </xf>
    <xf numFmtId="2" fontId="26" fillId="0" borderId="8" xfId="0" applyNumberFormat="1" applyFont="1" applyBorder="1" applyAlignment="1" quotePrefix="1">
      <alignment horizontal="center"/>
    </xf>
    <xf numFmtId="2" fontId="29" fillId="0" borderId="0" xfId="0" applyNumberFormat="1" applyFont="1" applyAlignment="1">
      <alignment horizontal="center"/>
    </xf>
    <xf numFmtId="0" fontId="29" fillId="0" borderId="0" xfId="0" applyFont="1" applyAlignment="1">
      <alignment horizontal="center"/>
    </xf>
    <xf numFmtId="0" fontId="29" fillId="0" borderId="10" xfId="0" applyFont="1" applyBorder="1" applyAlignment="1">
      <alignment horizontal="center"/>
    </xf>
    <xf numFmtId="0" fontId="29" fillId="0" borderId="0" xfId="0" applyFont="1" applyAlignment="1">
      <alignment/>
    </xf>
    <xf numFmtId="2" fontId="29" fillId="0" borderId="0" xfId="0" applyNumberFormat="1" applyFont="1" applyAlignment="1">
      <alignment/>
    </xf>
    <xf numFmtId="0" fontId="29" fillId="0" borderId="1" xfId="0" applyFont="1" applyBorder="1" applyAlignment="1">
      <alignment horizontal="center"/>
    </xf>
    <xf numFmtId="0" fontId="29" fillId="0" borderId="9" xfId="0" applyFont="1" applyBorder="1" applyAlignment="1">
      <alignment horizontal="center"/>
    </xf>
    <xf numFmtId="0" fontId="29" fillId="0" borderId="11" xfId="0" applyFont="1" applyBorder="1" applyAlignment="1">
      <alignment horizontal="center"/>
    </xf>
    <xf numFmtId="0" fontId="28" fillId="0" borderId="2" xfId="0" applyFont="1" applyBorder="1" applyAlignment="1">
      <alignment/>
    </xf>
    <xf numFmtId="0" fontId="28" fillId="0" borderId="9" xfId="0" applyFont="1" applyBorder="1" applyAlignment="1">
      <alignment/>
    </xf>
    <xf numFmtId="2" fontId="28" fillId="0" borderId="12" xfId="0" applyNumberFormat="1" applyFont="1" applyBorder="1" applyAlignment="1">
      <alignment/>
    </xf>
    <xf numFmtId="0" fontId="28" fillId="0" borderId="13" xfId="0" applyFont="1" applyBorder="1" applyAlignment="1">
      <alignment/>
    </xf>
    <xf numFmtId="0" fontId="28" fillId="0" borderId="14" xfId="0" applyFont="1" applyBorder="1" applyAlignment="1">
      <alignment/>
    </xf>
    <xf numFmtId="2" fontId="28" fillId="0" borderId="15" xfId="0" applyNumberFormat="1" applyFont="1" applyBorder="1" applyAlignment="1">
      <alignment/>
    </xf>
    <xf numFmtId="2" fontId="28" fillId="0" borderId="16" xfId="0" applyNumberFormat="1" applyFont="1" applyBorder="1" applyAlignment="1">
      <alignment/>
    </xf>
    <xf numFmtId="0" fontId="28" fillId="0" borderId="9" xfId="0" applyFont="1" applyBorder="1" applyAlignment="1">
      <alignment horizontal="center"/>
    </xf>
    <xf numFmtId="0" fontId="26" fillId="0" borderId="0" xfId="0" applyFont="1" applyAlignment="1" quotePrefix="1">
      <alignment horizontal="left"/>
    </xf>
    <xf numFmtId="0" fontId="35" fillId="0" borderId="0" xfId="0" applyFont="1" applyAlignment="1">
      <alignment/>
    </xf>
    <xf numFmtId="2" fontId="35" fillId="0" borderId="0" xfId="0" applyNumberFormat="1" applyFont="1" applyAlignment="1">
      <alignment/>
    </xf>
    <xf numFmtId="0" fontId="29" fillId="0" borderId="0" xfId="0" applyFont="1" applyAlignment="1" quotePrefix="1">
      <alignment horizontal="left"/>
    </xf>
    <xf numFmtId="2" fontId="25" fillId="0" borderId="2" xfId="0" applyNumberFormat="1" applyFont="1" applyBorder="1" applyAlignment="1">
      <alignment/>
    </xf>
    <xf numFmtId="16" fontId="28" fillId="0" borderId="4" xfId="0" applyNumberFormat="1" applyFont="1" applyBorder="1" applyAlignment="1">
      <alignment horizontal="left"/>
    </xf>
    <xf numFmtId="180" fontId="28" fillId="0" borderId="0" xfId="0" applyNumberFormat="1" applyFont="1" applyAlignment="1">
      <alignment/>
    </xf>
    <xf numFmtId="0" fontId="36" fillId="0" borderId="0" xfId="0" applyFont="1" applyAlignment="1">
      <alignment/>
    </xf>
    <xf numFmtId="180" fontId="28" fillId="0" borderId="0" xfId="0" applyNumberFormat="1" applyFont="1" applyAlignment="1">
      <alignment horizontal="center"/>
    </xf>
    <xf numFmtId="180" fontId="28" fillId="0" borderId="9" xfId="0" applyNumberFormat="1" applyFont="1" applyBorder="1" applyAlignment="1" quotePrefix="1">
      <alignment horizontal="center"/>
    </xf>
    <xf numFmtId="180" fontId="29" fillId="0" borderId="0" xfId="0" applyNumberFormat="1" applyFont="1" applyAlignment="1">
      <alignment horizontal="center"/>
    </xf>
    <xf numFmtId="0" fontId="26" fillId="0" borderId="2" xfId="0" applyFont="1" applyBorder="1" applyAlignment="1">
      <alignment/>
    </xf>
    <xf numFmtId="2" fontId="28" fillId="0" borderId="17" xfId="0" applyNumberFormat="1" applyFont="1" applyBorder="1" applyAlignment="1">
      <alignment/>
    </xf>
    <xf numFmtId="2" fontId="28" fillId="0" borderId="18" xfId="0" applyNumberFormat="1" applyFont="1" applyBorder="1" applyAlignment="1">
      <alignment/>
    </xf>
    <xf numFmtId="180" fontId="28" fillId="0" borderId="9" xfId="0" applyNumberFormat="1" applyFont="1" applyBorder="1" applyAlignment="1">
      <alignment horizontal="center"/>
    </xf>
    <xf numFmtId="0" fontId="26" fillId="0" borderId="1" xfId="0" applyFont="1" applyBorder="1" applyAlignment="1">
      <alignment/>
    </xf>
    <xf numFmtId="180" fontId="28" fillId="0" borderId="4" xfId="0" applyNumberFormat="1" applyFont="1" applyBorder="1" applyAlignment="1" quotePrefix="1">
      <alignment horizontal="center"/>
    </xf>
    <xf numFmtId="14" fontId="28" fillId="0" borderId="2" xfId="0" applyNumberFormat="1" applyFont="1" applyBorder="1" applyAlignment="1">
      <alignment/>
    </xf>
    <xf numFmtId="0" fontId="28" fillId="0" borderId="2" xfId="0" applyFont="1" applyBorder="1" applyAlignment="1">
      <alignment horizontal="left"/>
    </xf>
    <xf numFmtId="0" fontId="28" fillId="0" borderId="19" xfId="0" applyFont="1" applyBorder="1" applyAlignment="1">
      <alignment/>
    </xf>
    <xf numFmtId="2" fontId="28" fillId="0" borderId="20" xfId="0" applyNumberFormat="1" applyFont="1" applyBorder="1" applyAlignment="1">
      <alignment/>
    </xf>
    <xf numFmtId="0" fontId="28" fillId="0" borderId="20" xfId="0" applyFont="1" applyBorder="1" applyAlignment="1">
      <alignment/>
    </xf>
    <xf numFmtId="180" fontId="28" fillId="0" borderId="2" xfId="0" applyNumberFormat="1" applyFont="1" applyBorder="1" applyAlignment="1" quotePrefix="1">
      <alignment horizontal="center"/>
    </xf>
    <xf numFmtId="16" fontId="28" fillId="0" borderId="2" xfId="0" applyNumberFormat="1" applyFont="1" applyBorder="1" applyAlignment="1" quotePrefix="1">
      <alignment horizontal="left"/>
    </xf>
    <xf numFmtId="180" fontId="28" fillId="0" borderId="2" xfId="0" applyNumberFormat="1" applyFont="1" applyBorder="1" applyAlignment="1">
      <alignment horizontal="center"/>
    </xf>
    <xf numFmtId="16" fontId="28" fillId="0" borderId="2" xfId="0" applyNumberFormat="1" applyFont="1" applyBorder="1" applyAlignment="1">
      <alignment horizontal="left"/>
    </xf>
    <xf numFmtId="0" fontId="35" fillId="0" borderId="4" xfId="0" applyFont="1" applyBorder="1" applyAlignment="1">
      <alignment horizontal="center"/>
    </xf>
    <xf numFmtId="2" fontId="28" fillId="0" borderId="7" xfId="0" applyNumberFormat="1" applyFont="1" applyBorder="1" applyAlignment="1">
      <alignment horizontal="center"/>
    </xf>
    <xf numFmtId="0" fontId="26" fillId="0" borderId="0" xfId="0" applyFont="1" applyBorder="1" applyAlignment="1">
      <alignment/>
    </xf>
    <xf numFmtId="0" fontId="28" fillId="0" borderId="0" xfId="0" applyFont="1" applyBorder="1" applyAlignment="1">
      <alignment/>
    </xf>
    <xf numFmtId="14" fontId="28" fillId="0" borderId="0" xfId="0" applyNumberFormat="1" applyFont="1" applyBorder="1" applyAlignment="1">
      <alignment/>
    </xf>
    <xf numFmtId="0" fontId="28" fillId="0" borderId="0" xfId="0" applyFont="1" applyBorder="1" applyAlignment="1">
      <alignment horizontal="left"/>
    </xf>
    <xf numFmtId="2" fontId="28" fillId="0" borderId="0" xfId="0" applyNumberFormat="1" applyFont="1" applyBorder="1" applyAlignment="1">
      <alignment/>
    </xf>
    <xf numFmtId="0" fontId="29" fillId="0" borderId="0" xfId="0" applyFont="1" applyBorder="1" applyAlignment="1">
      <alignment horizontal="center"/>
    </xf>
    <xf numFmtId="180" fontId="28" fillId="0" borderId="0" xfId="0" applyNumberFormat="1" applyFont="1" applyBorder="1" applyAlignment="1" quotePrefix="1">
      <alignment horizontal="center"/>
    </xf>
    <xf numFmtId="180" fontId="35" fillId="0" borderId="0" xfId="0" applyNumberFormat="1" applyFont="1" applyAlignment="1">
      <alignment/>
    </xf>
    <xf numFmtId="180" fontId="29" fillId="0" borderId="0" xfId="0" applyNumberFormat="1" applyFont="1" applyAlignment="1">
      <alignment/>
    </xf>
    <xf numFmtId="0" fontId="37" fillId="0" borderId="0" xfId="0" applyFont="1" applyAlignment="1">
      <alignment/>
    </xf>
    <xf numFmtId="0" fontId="30" fillId="0" borderId="2" xfId="0" applyFont="1" applyBorder="1" applyAlignment="1">
      <alignment/>
    </xf>
    <xf numFmtId="0" fontId="27" fillId="0" borderId="2" xfId="0" applyFont="1" applyBorder="1" applyAlignment="1">
      <alignment/>
    </xf>
    <xf numFmtId="14" fontId="27" fillId="0" borderId="2" xfId="0" applyNumberFormat="1" applyFont="1" applyBorder="1" applyAlignment="1">
      <alignment/>
    </xf>
    <xf numFmtId="0" fontId="27" fillId="0" borderId="2" xfId="0" applyFont="1" applyBorder="1" applyAlignment="1">
      <alignment horizontal="left"/>
    </xf>
    <xf numFmtId="2" fontId="27" fillId="0" borderId="20" xfId="0" applyNumberFormat="1" applyFont="1" applyBorder="1" applyAlignment="1">
      <alignment/>
    </xf>
    <xf numFmtId="2" fontId="27" fillId="0" borderId="21" xfId="0" applyNumberFormat="1" applyFont="1" applyBorder="1" applyAlignment="1">
      <alignment/>
    </xf>
    <xf numFmtId="0" fontId="27" fillId="0" borderId="20" xfId="0" applyFont="1" applyBorder="1" applyAlignment="1">
      <alignment/>
    </xf>
    <xf numFmtId="180" fontId="27" fillId="0" borderId="2" xfId="0" applyNumberFormat="1" applyFont="1" applyBorder="1" applyAlignment="1" quotePrefix="1">
      <alignment horizontal="center"/>
    </xf>
    <xf numFmtId="0" fontId="30" fillId="0" borderId="0" xfId="0" applyFont="1" applyBorder="1" applyAlignment="1">
      <alignment/>
    </xf>
    <xf numFmtId="0" fontId="27" fillId="0" borderId="0" xfId="0" applyFont="1" applyBorder="1" applyAlignment="1">
      <alignment/>
    </xf>
    <xf numFmtId="14" fontId="27" fillId="0" borderId="0" xfId="0" applyNumberFormat="1" applyFont="1" applyBorder="1" applyAlignment="1">
      <alignment/>
    </xf>
    <xf numFmtId="0" fontId="27" fillId="0" borderId="0" xfId="0" applyFont="1" applyBorder="1" applyAlignment="1">
      <alignment horizontal="left"/>
    </xf>
    <xf numFmtId="2" fontId="27" fillId="0" borderId="0" xfId="0" applyNumberFormat="1" applyFont="1" applyBorder="1" applyAlignment="1">
      <alignment/>
    </xf>
    <xf numFmtId="180" fontId="27" fillId="0" borderId="0" xfId="0" applyNumberFormat="1" applyFont="1" applyBorder="1" applyAlignment="1" quotePrefix="1">
      <alignment horizontal="center"/>
    </xf>
    <xf numFmtId="0" fontId="33" fillId="0" borderId="0" xfId="0" applyFont="1" applyAlignment="1">
      <alignment horizontal="left"/>
    </xf>
    <xf numFmtId="0" fontId="29" fillId="0" borderId="8" xfId="0" applyFont="1" applyBorder="1" applyAlignment="1">
      <alignment horizontal="center"/>
    </xf>
    <xf numFmtId="0" fontId="28" fillId="0" borderId="22" xfId="0" applyFont="1" applyBorder="1" applyAlignment="1">
      <alignment/>
    </xf>
    <xf numFmtId="2" fontId="28" fillId="0" borderId="23" xfId="0" applyNumberFormat="1" applyFont="1" applyBorder="1" applyAlignment="1">
      <alignment/>
    </xf>
    <xf numFmtId="2" fontId="28" fillId="0" borderId="19" xfId="0" applyNumberFormat="1" applyFont="1" applyBorder="1" applyAlignment="1">
      <alignment/>
    </xf>
    <xf numFmtId="2" fontId="28" fillId="0" borderId="21" xfId="0" applyNumberFormat="1" applyFont="1" applyBorder="1" applyAlignment="1">
      <alignment/>
    </xf>
    <xf numFmtId="2" fontId="28" fillId="0" borderId="24" xfId="0" applyNumberFormat="1" applyFont="1" applyBorder="1" applyAlignment="1">
      <alignment/>
    </xf>
    <xf numFmtId="2" fontId="28" fillId="0" borderId="25" xfId="0" applyNumberFormat="1" applyFont="1" applyBorder="1" applyAlignment="1">
      <alignment/>
    </xf>
    <xf numFmtId="2" fontId="28" fillId="0" borderId="26" xfId="0" applyNumberFormat="1" applyFont="1" applyBorder="1" applyAlignment="1">
      <alignment/>
    </xf>
    <xf numFmtId="0" fontId="35" fillId="0" borderId="0" xfId="0" applyFont="1" applyAlignment="1">
      <alignment horizontal="center"/>
    </xf>
    <xf numFmtId="0" fontId="29" fillId="0" borderId="0" xfId="0" applyFont="1" applyAlignment="1" quotePrefix="1">
      <alignment horizontal="center"/>
    </xf>
    <xf numFmtId="0" fontId="28" fillId="0" borderId="27" xfId="0" applyFont="1" applyBorder="1" applyAlignment="1">
      <alignment/>
    </xf>
    <xf numFmtId="2" fontId="28" fillId="0" borderId="28" xfId="0" applyNumberFormat="1" applyFont="1" applyBorder="1" applyAlignment="1">
      <alignment/>
    </xf>
    <xf numFmtId="0" fontId="28" fillId="0" borderId="4" xfId="0" applyFont="1" applyBorder="1" applyAlignment="1" quotePrefix="1">
      <alignment/>
    </xf>
    <xf numFmtId="16" fontId="28" fillId="0" borderId="4" xfId="0" applyNumberFormat="1" applyFont="1" applyBorder="1" applyAlignment="1" quotePrefix="1">
      <alignment/>
    </xf>
    <xf numFmtId="2" fontId="28" fillId="0" borderId="2" xfId="0" applyNumberFormat="1" applyFont="1" applyBorder="1" applyAlignment="1">
      <alignment/>
    </xf>
    <xf numFmtId="2" fontId="28" fillId="0" borderId="29" xfId="0" applyNumberFormat="1" applyFont="1" applyBorder="1" applyAlignment="1">
      <alignment/>
    </xf>
    <xf numFmtId="16" fontId="28" fillId="0" borderId="4" xfId="0" applyNumberFormat="1" applyFont="1" applyBorder="1" applyAlignment="1">
      <alignment/>
    </xf>
    <xf numFmtId="17" fontId="28" fillId="0" borderId="4" xfId="0" applyNumberFormat="1" applyFont="1" applyBorder="1" applyAlignment="1" quotePrefix="1">
      <alignment/>
    </xf>
    <xf numFmtId="0" fontId="26" fillId="0" borderId="4" xfId="0" applyFont="1" applyBorder="1" applyAlignment="1">
      <alignment/>
    </xf>
    <xf numFmtId="17" fontId="28" fillId="0" borderId="4" xfId="0" applyNumberFormat="1" applyFont="1" applyBorder="1" applyAlignment="1">
      <alignment/>
    </xf>
    <xf numFmtId="0" fontId="28" fillId="0" borderId="2" xfId="0" applyFont="1" applyBorder="1" applyAlignment="1">
      <alignment horizontal="center"/>
    </xf>
    <xf numFmtId="0" fontId="28" fillId="0" borderId="30" xfId="0" applyFont="1" applyBorder="1" applyAlignment="1">
      <alignment/>
    </xf>
    <xf numFmtId="0" fontId="28" fillId="0" borderId="29" xfId="0" applyFont="1" applyBorder="1" applyAlignment="1">
      <alignment/>
    </xf>
    <xf numFmtId="0" fontId="27" fillId="0" borderId="4" xfId="0" applyFont="1" applyBorder="1" applyAlignment="1">
      <alignment/>
    </xf>
    <xf numFmtId="0" fontId="26" fillId="0" borderId="0" xfId="0" applyFont="1" applyAlignment="1">
      <alignment horizontal="center"/>
    </xf>
    <xf numFmtId="2" fontId="26" fillId="0" borderId="0" xfId="0" applyNumberFormat="1" applyFont="1" applyAlignment="1">
      <alignment horizontal="center"/>
    </xf>
    <xf numFmtId="0" fontId="26" fillId="0" borderId="0" xfId="0" applyFont="1" applyAlignment="1">
      <alignment horizontal="left"/>
    </xf>
    <xf numFmtId="0" fontId="26" fillId="0" borderId="2" xfId="0" applyFont="1" applyBorder="1" applyAlignment="1">
      <alignment horizontal="left"/>
    </xf>
    <xf numFmtId="2" fontId="26" fillId="0" borderId="2" xfId="0" applyNumberFormat="1" applyFont="1" applyBorder="1" applyAlignment="1">
      <alignment horizontal="center"/>
    </xf>
    <xf numFmtId="0" fontId="26" fillId="0" borderId="1" xfId="0" applyFont="1" applyBorder="1" applyAlignment="1">
      <alignment horizontal="center"/>
    </xf>
    <xf numFmtId="14" fontId="28" fillId="0" borderId="4" xfId="0" applyNumberFormat="1" applyFont="1" applyBorder="1" applyAlignment="1">
      <alignment horizontal="center"/>
    </xf>
    <xf numFmtId="17" fontId="28" fillId="0" borderId="4" xfId="0" applyNumberFormat="1" applyFont="1" applyBorder="1" applyAlignment="1">
      <alignment horizontal="center"/>
    </xf>
    <xf numFmtId="16" fontId="28" fillId="0" borderId="4" xfId="0" applyNumberFormat="1" applyFont="1" applyBorder="1" applyAlignment="1" quotePrefix="1">
      <alignment horizontal="center"/>
    </xf>
    <xf numFmtId="2" fontId="28" fillId="0" borderId="5" xfId="0" applyNumberFormat="1" applyFont="1" applyBorder="1" applyAlignment="1">
      <alignment horizontal="right"/>
    </xf>
    <xf numFmtId="0" fontId="28" fillId="0" borderId="4" xfId="0" applyFont="1" applyBorder="1" applyAlignment="1">
      <alignment horizontal="right"/>
    </xf>
    <xf numFmtId="2" fontId="28" fillId="0" borderId="6" xfId="0" applyNumberFormat="1" applyFont="1" applyBorder="1" applyAlignment="1">
      <alignment horizontal="right"/>
    </xf>
    <xf numFmtId="17" fontId="28" fillId="0" borderId="4" xfId="0" applyNumberFormat="1" applyFont="1" applyBorder="1" applyAlignment="1" quotePrefix="1">
      <alignment horizontal="center"/>
    </xf>
    <xf numFmtId="0" fontId="26" fillId="0" borderId="0" xfId="0" applyFont="1" applyAlignment="1" quotePrefix="1">
      <alignment horizontal="center"/>
    </xf>
    <xf numFmtId="0" fontId="28" fillId="0" borderId="0" xfId="0" applyFont="1" applyAlignment="1">
      <alignment horizontal="left"/>
    </xf>
    <xf numFmtId="180" fontId="26" fillId="0" borderId="0" xfId="0" applyNumberFormat="1" applyFont="1" applyAlignment="1">
      <alignment/>
    </xf>
    <xf numFmtId="0" fontId="29" fillId="0" borderId="0" xfId="0" applyFont="1" applyAlignment="1">
      <alignment horizontal="left"/>
    </xf>
    <xf numFmtId="0" fontId="29" fillId="0" borderId="4" xfId="0" applyFont="1" applyBorder="1" applyAlignment="1" quotePrefix="1">
      <alignment horizontal="center"/>
    </xf>
    <xf numFmtId="2" fontId="35" fillId="0" borderId="5" xfId="0" applyNumberFormat="1" applyFont="1" applyBorder="1" applyAlignment="1" quotePrefix="1">
      <alignment horizontal="right"/>
    </xf>
    <xf numFmtId="0" fontId="35" fillId="0" borderId="4" xfId="0" applyFont="1" applyBorder="1" applyAlignment="1">
      <alignment horizontal="right"/>
    </xf>
    <xf numFmtId="2" fontId="35" fillId="0" borderId="6" xfId="0" applyNumberFormat="1" applyFont="1" applyBorder="1" applyAlignment="1">
      <alignment horizontal="right"/>
    </xf>
    <xf numFmtId="0" fontId="29" fillId="0" borderId="4" xfId="0" applyFont="1" applyBorder="1" applyAlignment="1">
      <alignment horizontal="left"/>
    </xf>
    <xf numFmtId="0" fontId="35" fillId="0" borderId="4" xfId="0" applyFont="1" applyBorder="1" applyAlignment="1" quotePrefix="1">
      <alignment horizontal="center"/>
    </xf>
    <xf numFmtId="0" fontId="35" fillId="0" borderId="4" xfId="0" applyFont="1" applyBorder="1" applyAlignment="1">
      <alignment horizontal="left"/>
    </xf>
    <xf numFmtId="2" fontId="28" fillId="0" borderId="5" xfId="0" applyNumberFormat="1" applyFont="1" applyBorder="1" applyAlignment="1" quotePrefix="1">
      <alignment horizontal="right"/>
    </xf>
    <xf numFmtId="2" fontId="28" fillId="0" borderId="31" xfId="0" applyNumberFormat="1" applyFont="1" applyBorder="1" applyAlignment="1">
      <alignment/>
    </xf>
    <xf numFmtId="0" fontId="28" fillId="0" borderId="11" xfId="0" applyFont="1" applyBorder="1" applyAlignment="1">
      <alignment/>
    </xf>
    <xf numFmtId="2" fontId="28" fillId="0" borderId="32" xfId="0" applyNumberFormat="1" applyFont="1" applyBorder="1" applyAlignment="1">
      <alignment/>
    </xf>
    <xf numFmtId="0" fontId="35" fillId="0" borderId="0" xfId="0" applyFont="1" applyAlignment="1">
      <alignment horizontal="left"/>
    </xf>
    <xf numFmtId="0" fontId="28" fillId="0" borderId="1" xfId="0" applyFont="1" applyBorder="1" applyAlignment="1">
      <alignment horizontal="left"/>
    </xf>
    <xf numFmtId="14" fontId="28" fillId="0" borderId="4" xfId="0" applyNumberFormat="1" applyFont="1" applyBorder="1" applyAlignment="1">
      <alignment horizontal="right"/>
    </xf>
    <xf numFmtId="0" fontId="26" fillId="0" borderId="4" xfId="0" applyFont="1" applyBorder="1" applyAlignment="1">
      <alignment horizontal="left"/>
    </xf>
    <xf numFmtId="0" fontId="29" fillId="0" borderId="2" xfId="0" applyFont="1" applyBorder="1" applyAlignment="1">
      <alignment horizontal="center"/>
    </xf>
    <xf numFmtId="180" fontId="28" fillId="0" borderId="2" xfId="0" applyNumberFormat="1" applyFont="1" applyBorder="1" applyAlignment="1">
      <alignment/>
    </xf>
    <xf numFmtId="182" fontId="28" fillId="0" borderId="2" xfId="0" applyNumberFormat="1" applyFont="1" applyBorder="1" applyAlignment="1">
      <alignment/>
    </xf>
    <xf numFmtId="182" fontId="28" fillId="0" borderId="2" xfId="0" applyNumberFormat="1" applyFont="1" applyBorder="1" applyAlignment="1">
      <alignment horizontal="center"/>
    </xf>
    <xf numFmtId="0" fontId="28" fillId="0" borderId="2" xfId="0" applyFont="1" applyBorder="1" applyAlignment="1" quotePrefix="1">
      <alignment horizontal="center"/>
    </xf>
    <xf numFmtId="2" fontId="28" fillId="0" borderId="8" xfId="0" applyNumberFormat="1" applyFont="1" applyBorder="1" applyAlignment="1" quotePrefix="1">
      <alignment horizontal="center"/>
    </xf>
    <xf numFmtId="182" fontId="29" fillId="0" borderId="2" xfId="0" applyNumberFormat="1" applyFont="1" applyBorder="1" applyAlignment="1">
      <alignment horizontal="center"/>
    </xf>
    <xf numFmtId="0" fontId="29" fillId="0" borderId="2" xfId="0" applyFont="1" applyBorder="1" applyAlignment="1">
      <alignment/>
    </xf>
    <xf numFmtId="0" fontId="29" fillId="0" borderId="33" xfId="0" applyFont="1" applyBorder="1" applyAlignment="1">
      <alignment horizontal="center"/>
    </xf>
    <xf numFmtId="0" fontId="29" fillId="0" borderId="2" xfId="0" applyFont="1" applyBorder="1" applyAlignment="1" quotePrefix="1">
      <alignment horizontal="center"/>
    </xf>
    <xf numFmtId="0" fontId="29" fillId="0" borderId="34" xfId="0" applyFont="1" applyBorder="1" applyAlignment="1" quotePrefix="1">
      <alignment horizontal="center"/>
    </xf>
    <xf numFmtId="0" fontId="29" fillId="0" borderId="35" xfId="0" applyFont="1" applyBorder="1" applyAlignment="1" quotePrefix="1">
      <alignment horizontal="center"/>
    </xf>
    <xf numFmtId="0" fontId="28" fillId="0" borderId="35" xfId="0" applyFont="1" applyBorder="1" applyAlignment="1">
      <alignment/>
    </xf>
    <xf numFmtId="17" fontId="28" fillId="0" borderId="2" xfId="0" applyNumberFormat="1" applyFont="1" applyBorder="1" applyAlignment="1">
      <alignment/>
    </xf>
    <xf numFmtId="2" fontId="28" fillId="0" borderId="8" xfId="0" applyNumberFormat="1" applyFont="1" applyBorder="1" applyAlignment="1">
      <alignment/>
    </xf>
    <xf numFmtId="0" fontId="28" fillId="0" borderId="8" xfId="0" applyFont="1" applyBorder="1" applyAlignment="1">
      <alignment/>
    </xf>
    <xf numFmtId="0" fontId="28" fillId="0" borderId="8" xfId="0" applyFont="1" applyBorder="1" applyAlignment="1">
      <alignment horizontal="center"/>
    </xf>
    <xf numFmtId="0" fontId="38" fillId="0" borderId="0" xfId="0" applyFont="1" applyAlignment="1">
      <alignment/>
    </xf>
    <xf numFmtId="0" fontId="29" fillId="0" borderId="36" xfId="0" applyFont="1" applyBorder="1" applyAlignment="1" quotePrefix="1">
      <alignment horizontal="center"/>
    </xf>
    <xf numFmtId="0" fontId="29" fillId="0" borderId="19" xfId="0" applyFont="1" applyBorder="1" applyAlignment="1" quotePrefix="1">
      <alignment horizontal="center"/>
    </xf>
    <xf numFmtId="0" fontId="28" fillId="0" borderId="36" xfId="0" applyFont="1" applyBorder="1" applyAlignment="1">
      <alignment/>
    </xf>
    <xf numFmtId="0" fontId="28" fillId="0" borderId="33" xfId="0" applyFont="1" applyBorder="1" applyAlignment="1">
      <alignment/>
    </xf>
    <xf numFmtId="2" fontId="28" fillId="0" borderId="4" xfId="0" applyNumberFormat="1" applyFont="1" applyBorder="1" applyAlignment="1">
      <alignment/>
    </xf>
    <xf numFmtId="17" fontId="28" fillId="0" borderId="2" xfId="0" applyNumberFormat="1" applyFont="1" applyBorder="1" applyAlignment="1" quotePrefix="1">
      <alignment/>
    </xf>
    <xf numFmtId="0" fontId="28" fillId="0" borderId="2" xfId="0" applyFont="1" applyBorder="1" applyAlignment="1" quotePrefix="1">
      <alignment/>
    </xf>
    <xf numFmtId="0" fontId="28" fillId="0" borderId="37" xfId="0" applyFont="1" applyBorder="1" applyAlignment="1">
      <alignment/>
    </xf>
    <xf numFmtId="16" fontId="28" fillId="0" borderId="2" xfId="0" applyNumberFormat="1" applyFont="1" applyBorder="1" applyAlignment="1">
      <alignment/>
    </xf>
    <xf numFmtId="2" fontId="28" fillId="0" borderId="34" xfId="0" applyNumberFormat="1" applyFont="1" applyBorder="1" applyAlignment="1">
      <alignment/>
    </xf>
    <xf numFmtId="0" fontId="28" fillId="0" borderId="34" xfId="0" applyFont="1" applyBorder="1" applyAlignment="1">
      <alignment/>
    </xf>
    <xf numFmtId="0" fontId="29" fillId="0" borderId="34" xfId="0" applyFont="1" applyBorder="1" applyAlignment="1">
      <alignment horizontal="center"/>
    </xf>
    <xf numFmtId="2" fontId="13" fillId="0" borderId="34" xfId="0" applyNumberFormat="1" applyFont="1" applyBorder="1" applyAlignment="1">
      <alignment/>
    </xf>
    <xf numFmtId="0" fontId="28" fillId="0" borderId="34" xfId="0" applyFont="1" applyBorder="1" applyAlignment="1">
      <alignment horizontal="center"/>
    </xf>
    <xf numFmtId="0" fontId="28" fillId="0" borderId="0" xfId="0" applyFont="1" applyBorder="1" applyAlignment="1" quotePrefix="1">
      <alignment horizontal="center"/>
    </xf>
    <xf numFmtId="0" fontId="35" fillId="0" borderId="2" xfId="0" applyFont="1" applyBorder="1" applyAlignment="1">
      <alignment/>
    </xf>
    <xf numFmtId="182" fontId="35" fillId="0" borderId="2" xfId="0" applyNumberFormat="1" applyFont="1" applyBorder="1" applyAlignment="1">
      <alignment/>
    </xf>
    <xf numFmtId="182" fontId="29" fillId="0" borderId="2" xfId="0" applyNumberFormat="1" applyFont="1" applyBorder="1" applyAlignment="1">
      <alignment/>
    </xf>
    <xf numFmtId="0" fontId="29" fillId="0" borderId="2" xfId="0" applyFont="1" applyBorder="1" applyAlignment="1" quotePrefix="1">
      <alignment horizontal="left"/>
    </xf>
    <xf numFmtId="2" fontId="39" fillId="0" borderId="1" xfId="0" applyNumberFormat="1" applyFont="1" applyBorder="1" applyAlignment="1">
      <alignment/>
    </xf>
    <xf numFmtId="182" fontId="28" fillId="0" borderId="0" xfId="0" applyNumberFormat="1" applyFont="1" applyAlignment="1">
      <alignment/>
    </xf>
    <xf numFmtId="182" fontId="28" fillId="0" borderId="0" xfId="0" applyNumberFormat="1" applyFont="1" applyAlignment="1">
      <alignment horizontal="center"/>
    </xf>
    <xf numFmtId="2" fontId="28" fillId="0" borderId="9" xfId="0" applyNumberFormat="1" applyFont="1" applyBorder="1" applyAlignment="1">
      <alignment/>
    </xf>
    <xf numFmtId="0" fontId="28" fillId="0" borderId="21" xfId="0" applyFont="1" applyBorder="1" applyAlignment="1">
      <alignment/>
    </xf>
    <xf numFmtId="182" fontId="28" fillId="0" borderId="4" xfId="0" applyNumberFormat="1" applyFont="1" applyBorder="1" applyAlignment="1">
      <alignment/>
    </xf>
    <xf numFmtId="182" fontId="28" fillId="0" borderId="34" xfId="0" applyNumberFormat="1" applyFont="1" applyBorder="1" applyAlignment="1">
      <alignment/>
    </xf>
    <xf numFmtId="16" fontId="28" fillId="0" borderId="34" xfId="0" applyNumberFormat="1" applyFont="1" applyBorder="1" applyAlignment="1">
      <alignment/>
    </xf>
    <xf numFmtId="0" fontId="28" fillId="0" borderId="34" xfId="0" applyFont="1" applyBorder="1" applyAlignment="1" quotePrefix="1">
      <alignment/>
    </xf>
    <xf numFmtId="182" fontId="28" fillId="0" borderId="0" xfId="0" applyNumberFormat="1" applyFont="1" applyBorder="1" applyAlignment="1">
      <alignment/>
    </xf>
    <xf numFmtId="182" fontId="35" fillId="0" borderId="0" xfId="0" applyNumberFormat="1" applyFont="1" applyAlignment="1">
      <alignment/>
    </xf>
    <xf numFmtId="182" fontId="29" fillId="0" borderId="0" xfId="0" applyNumberFormat="1" applyFont="1" applyAlignment="1">
      <alignment/>
    </xf>
    <xf numFmtId="0" fontId="26" fillId="0" borderId="11" xfId="0" applyFont="1" applyBorder="1" applyAlignment="1">
      <alignment horizontal="center"/>
    </xf>
    <xf numFmtId="0" fontId="35" fillId="0" borderId="1" xfId="0" applyFont="1" applyBorder="1" applyAlignment="1">
      <alignment horizontal="center"/>
    </xf>
    <xf numFmtId="0" fontId="26" fillId="0" borderId="4" xfId="0" applyFont="1" applyBorder="1" applyAlignment="1">
      <alignment horizontal="center"/>
    </xf>
    <xf numFmtId="2" fontId="29" fillId="0" borderId="1" xfId="0" applyNumberFormat="1" applyFont="1" applyBorder="1" applyAlignment="1">
      <alignment horizontal="center"/>
    </xf>
    <xf numFmtId="0" fontId="28" fillId="0" borderId="1" xfId="0" applyFont="1" applyBorder="1" applyAlignment="1">
      <alignment horizontal="center"/>
    </xf>
    <xf numFmtId="180" fontId="26" fillId="0" borderId="4" xfId="0" applyNumberFormat="1" applyFont="1" applyBorder="1" applyAlignment="1">
      <alignment horizontal="center"/>
    </xf>
    <xf numFmtId="16" fontId="28" fillId="0" borderId="4" xfId="0" applyNumberFormat="1" applyFont="1" applyBorder="1" applyAlignment="1">
      <alignment horizontal="center"/>
    </xf>
    <xf numFmtId="0" fontId="28" fillId="0" borderId="0" xfId="0" applyFont="1" applyAlignment="1" quotePrefix="1">
      <alignment horizontal="left"/>
    </xf>
    <xf numFmtId="0" fontId="35" fillId="0" borderId="0" xfId="0" applyFont="1" applyAlignment="1" quotePrefix="1">
      <alignment horizontal="left"/>
    </xf>
    <xf numFmtId="2" fontId="28" fillId="0" borderId="1" xfId="0" applyNumberFormat="1" applyFont="1" applyBorder="1" applyAlignment="1">
      <alignment/>
    </xf>
    <xf numFmtId="2" fontId="16" fillId="0" borderId="1" xfId="0" applyNumberFormat="1" applyFont="1" applyBorder="1" applyAlignment="1">
      <alignment/>
    </xf>
    <xf numFmtId="0" fontId="28" fillId="0" borderId="0" xfId="0" applyNumberFormat="1" applyFont="1" applyAlignment="1">
      <alignment/>
    </xf>
    <xf numFmtId="0" fontId="28" fillId="0" borderId="9" xfId="0" applyNumberFormat="1" applyFont="1" applyBorder="1" applyAlignment="1" quotePrefix="1">
      <alignment horizontal="center"/>
    </xf>
    <xf numFmtId="0" fontId="29" fillId="0" borderId="0" xfId="0" applyNumberFormat="1" applyFont="1" applyAlignment="1">
      <alignment/>
    </xf>
    <xf numFmtId="0" fontId="28" fillId="0" borderId="9" xfId="0" applyNumberFormat="1" applyFont="1" applyBorder="1" applyAlignment="1">
      <alignment/>
    </xf>
    <xf numFmtId="0" fontId="28" fillId="0" borderId="4" xfId="0" applyNumberFormat="1" applyFont="1" applyBorder="1" applyAlignment="1">
      <alignment/>
    </xf>
    <xf numFmtId="0" fontId="28" fillId="0" borderId="38" xfId="0" applyNumberFormat="1" applyFont="1" applyBorder="1" applyAlignment="1">
      <alignment/>
    </xf>
    <xf numFmtId="0" fontId="28" fillId="0" borderId="39" xfId="0" applyNumberFormat="1" applyFont="1" applyBorder="1" applyAlignment="1">
      <alignment/>
    </xf>
    <xf numFmtId="0" fontId="35" fillId="0" borderId="0" xfId="0" applyNumberFormat="1" applyFont="1" applyAlignment="1">
      <alignment/>
    </xf>
    <xf numFmtId="0" fontId="29" fillId="2" borderId="3" xfId="0" applyFont="1" applyFill="1" applyBorder="1" applyAlignment="1">
      <alignment horizontal="center"/>
    </xf>
    <xf numFmtId="0" fontId="29" fillId="2" borderId="1" xfId="0" applyFont="1" applyFill="1" applyBorder="1" applyAlignment="1">
      <alignment horizontal="center"/>
    </xf>
    <xf numFmtId="0" fontId="29" fillId="2" borderId="9" xfId="0" applyFont="1" applyFill="1" applyBorder="1" applyAlignment="1" quotePrefix="1">
      <alignment horizontal="center"/>
    </xf>
    <xf numFmtId="0" fontId="29" fillId="2" borderId="9" xfId="0" applyFont="1" applyFill="1" applyBorder="1" applyAlignment="1">
      <alignment horizontal="center"/>
    </xf>
    <xf numFmtId="0" fontId="29" fillId="2" borderId="10" xfId="0" applyFont="1" applyFill="1" applyBorder="1" applyAlignment="1">
      <alignment horizontal="center"/>
    </xf>
    <xf numFmtId="0" fontId="29" fillId="2" borderId="4" xfId="0" applyFont="1" applyFill="1" applyBorder="1" applyAlignment="1">
      <alignment horizontal="center"/>
    </xf>
    <xf numFmtId="2" fontId="29" fillId="2" borderId="31" xfId="0" applyNumberFormat="1" applyFont="1" applyFill="1" applyBorder="1" applyAlignment="1" quotePrefix="1">
      <alignment horizontal="center"/>
    </xf>
    <xf numFmtId="0" fontId="29" fillId="2" borderId="11" xfId="0" applyFont="1" applyFill="1" applyBorder="1" applyAlignment="1">
      <alignment horizontal="center"/>
    </xf>
    <xf numFmtId="2" fontId="29" fillId="2" borderId="32" xfId="0" applyNumberFormat="1" applyFont="1" applyFill="1" applyBorder="1" applyAlignment="1">
      <alignment horizontal="center"/>
    </xf>
    <xf numFmtId="2" fontId="29" fillId="2" borderId="40" xfId="0" applyNumberFormat="1" applyFont="1" applyFill="1" applyBorder="1" applyAlignment="1">
      <alignment horizontal="center"/>
    </xf>
    <xf numFmtId="2" fontId="29" fillId="2" borderId="2" xfId="0" applyNumberFormat="1" applyFont="1" applyFill="1" applyBorder="1" applyAlignment="1">
      <alignment horizontal="center"/>
    </xf>
    <xf numFmtId="180" fontId="29" fillId="2" borderId="9" xfId="0" applyNumberFormat="1" applyFont="1" applyFill="1" applyBorder="1" applyAlignment="1">
      <alignment horizontal="center"/>
    </xf>
    <xf numFmtId="2" fontId="29" fillId="2" borderId="41" xfId="0" applyNumberFormat="1" applyFont="1" applyFill="1" applyBorder="1" applyAlignment="1">
      <alignment horizontal="centerContinuous"/>
    </xf>
    <xf numFmtId="0" fontId="29" fillId="2" borderId="42" xfId="0" applyFont="1" applyFill="1" applyBorder="1" applyAlignment="1">
      <alignment horizontal="centerContinuous"/>
    </xf>
    <xf numFmtId="2" fontId="29" fillId="2" borderId="15" xfId="0" applyNumberFormat="1" applyFont="1" applyFill="1" applyBorder="1" applyAlignment="1">
      <alignment horizontal="centerContinuous"/>
    </xf>
    <xf numFmtId="0" fontId="29" fillId="2" borderId="9" xfId="0" applyNumberFormat="1" applyFont="1" applyFill="1" applyBorder="1" applyAlignment="1">
      <alignment horizontal="center"/>
    </xf>
    <xf numFmtId="0" fontId="29" fillId="2" borderId="8" xfId="0" applyFont="1" applyFill="1" applyBorder="1" applyAlignment="1">
      <alignment horizontal="center"/>
    </xf>
    <xf numFmtId="2" fontId="29" fillId="2" borderId="25" xfId="0" applyNumberFormat="1" applyFont="1" applyFill="1" applyBorder="1" applyAlignment="1">
      <alignment horizontal="center"/>
    </xf>
    <xf numFmtId="2" fontId="29" fillId="2" borderId="16" xfId="0" applyNumberFormat="1" applyFont="1" applyFill="1" applyBorder="1" applyAlignment="1">
      <alignment horizontal="center"/>
    </xf>
    <xf numFmtId="2" fontId="26" fillId="2" borderId="40" xfId="0" applyNumberFormat="1" applyFont="1" applyFill="1" applyBorder="1" applyAlignment="1">
      <alignment horizontal="center"/>
    </xf>
    <xf numFmtId="180" fontId="25" fillId="2" borderId="2" xfId="0" applyNumberFormat="1" applyFont="1" applyFill="1" applyBorder="1" applyAlignment="1">
      <alignment horizontal="center"/>
    </xf>
    <xf numFmtId="0" fontId="29" fillId="2" borderId="35" xfId="0" applyFont="1" applyFill="1" applyBorder="1" applyAlignment="1">
      <alignment horizontal="center"/>
    </xf>
    <xf numFmtId="0" fontId="29" fillId="2" borderId="33" xfId="0" applyFont="1" applyFill="1" applyBorder="1" applyAlignment="1">
      <alignment horizontal="center"/>
    </xf>
    <xf numFmtId="0" fontId="29" fillId="2" borderId="2" xfId="0" applyFont="1" applyFill="1" applyBorder="1" applyAlignment="1" quotePrefix="1">
      <alignment horizontal="center"/>
    </xf>
    <xf numFmtId="182" fontId="29" fillId="2" borderId="2" xfId="0" applyNumberFormat="1" applyFont="1" applyFill="1" applyBorder="1" applyAlignment="1">
      <alignment horizontal="center"/>
    </xf>
    <xf numFmtId="0" fontId="29" fillId="2" borderId="2" xfId="0" applyFont="1" applyFill="1" applyBorder="1" applyAlignment="1">
      <alignment horizontal="center"/>
    </xf>
    <xf numFmtId="2" fontId="29" fillId="2" borderId="8" xfId="0" applyNumberFormat="1" applyFont="1" applyFill="1" applyBorder="1" applyAlignment="1" quotePrefix="1">
      <alignment horizontal="center"/>
    </xf>
    <xf numFmtId="2" fontId="29" fillId="2" borderId="3" xfId="0" applyNumberFormat="1" applyFont="1" applyFill="1" applyBorder="1" applyAlignment="1">
      <alignment horizontal="center"/>
    </xf>
    <xf numFmtId="2" fontId="29" fillId="2" borderId="42" xfId="0" applyNumberFormat="1" applyFont="1" applyFill="1" applyBorder="1" applyAlignment="1">
      <alignment horizontal="centerContinuous"/>
    </xf>
    <xf numFmtId="0" fontId="29" fillId="2" borderId="22" xfId="0" applyFont="1" applyFill="1" applyBorder="1" applyAlignment="1">
      <alignment horizontal="center"/>
    </xf>
    <xf numFmtId="0" fontId="29" fillId="2" borderId="10" xfId="0" applyFont="1" applyFill="1" applyBorder="1" applyAlignment="1" quotePrefix="1">
      <alignment horizontal="center"/>
    </xf>
    <xf numFmtId="182" fontId="29" fillId="2" borderId="10" xfId="0" applyNumberFormat="1" applyFont="1" applyFill="1" applyBorder="1" applyAlignment="1">
      <alignment horizontal="center"/>
    </xf>
    <xf numFmtId="2" fontId="29" fillId="2" borderId="43" xfId="0" applyNumberFormat="1" applyFont="1" applyFill="1" applyBorder="1" applyAlignment="1" quotePrefix="1">
      <alignment horizontal="center"/>
    </xf>
    <xf numFmtId="0" fontId="29" fillId="0" borderId="0" xfId="0" applyFont="1" applyFill="1" applyAlignment="1">
      <alignment horizontal="center"/>
    </xf>
    <xf numFmtId="182" fontId="29" fillId="0" borderId="0" xfId="0" applyNumberFormat="1" applyFont="1" applyFill="1" applyAlignment="1">
      <alignment horizontal="center"/>
    </xf>
    <xf numFmtId="0" fontId="26" fillId="2" borderId="11" xfId="0" applyFont="1" applyFill="1" applyBorder="1" applyAlignment="1">
      <alignment horizontal="center"/>
    </xf>
    <xf numFmtId="0" fontId="26" fillId="2" borderId="42" xfId="0" applyFont="1" applyFill="1" applyBorder="1" applyAlignment="1">
      <alignment horizontal="centerContinuous"/>
    </xf>
    <xf numFmtId="0" fontId="28" fillId="0" borderId="2" xfId="0" applyFont="1" applyBorder="1" applyAlignment="1" quotePrefix="1">
      <alignment horizontal="left"/>
    </xf>
    <xf numFmtId="0" fontId="28" fillId="0" borderId="44" xfId="0" applyFont="1" applyBorder="1" applyAlignment="1">
      <alignment/>
    </xf>
    <xf numFmtId="0" fontId="27" fillId="0" borderId="29" xfId="0" applyFont="1" applyBorder="1" applyAlignment="1">
      <alignment/>
    </xf>
    <xf numFmtId="0" fontId="27" fillId="0" borderId="45" xfId="0" applyFont="1" applyBorder="1" applyAlignment="1">
      <alignment/>
    </xf>
    <xf numFmtId="2" fontId="27" fillId="0" borderId="26" xfId="0" applyNumberFormat="1" applyFont="1" applyBorder="1" applyAlignment="1">
      <alignment/>
    </xf>
    <xf numFmtId="0" fontId="29" fillId="0" borderId="27" xfId="0" applyFont="1" applyBorder="1" applyAlignment="1">
      <alignment horizontal="center"/>
    </xf>
    <xf numFmtId="2" fontId="28" fillId="0" borderId="44" xfId="0" applyNumberFormat="1" applyFont="1" applyBorder="1" applyAlignment="1">
      <alignment/>
    </xf>
    <xf numFmtId="0" fontId="28" fillId="0" borderId="46" xfId="0" applyFont="1" applyBorder="1" applyAlignment="1">
      <alignment/>
    </xf>
    <xf numFmtId="0" fontId="28" fillId="0" borderId="47" xfId="0" applyFont="1" applyBorder="1" applyAlignment="1">
      <alignment/>
    </xf>
    <xf numFmtId="0" fontId="28" fillId="0" borderId="48" xfId="0" applyFont="1" applyBorder="1" applyAlignment="1">
      <alignment/>
    </xf>
    <xf numFmtId="0" fontId="28" fillId="0" borderId="49" xfId="0" applyFont="1" applyBorder="1" applyAlignment="1">
      <alignment/>
    </xf>
    <xf numFmtId="2" fontId="28" fillId="0" borderId="47" xfId="0" applyNumberFormat="1" applyFont="1" applyBorder="1" applyAlignment="1">
      <alignment/>
    </xf>
    <xf numFmtId="2" fontId="28" fillId="0" borderId="48" xfId="0" applyNumberFormat="1" applyFont="1" applyBorder="1" applyAlignment="1">
      <alignment/>
    </xf>
    <xf numFmtId="2" fontId="26" fillId="0" borderId="47" xfId="0" applyNumberFormat="1" applyFont="1" applyBorder="1" applyAlignment="1">
      <alignment/>
    </xf>
    <xf numFmtId="0" fontId="28" fillId="0" borderId="47" xfId="0" applyFont="1" applyBorder="1" applyAlignment="1">
      <alignment horizontal="center"/>
    </xf>
    <xf numFmtId="0" fontId="28" fillId="0" borderId="50" xfId="0" applyFont="1" applyBorder="1" applyAlignment="1">
      <alignment/>
    </xf>
    <xf numFmtId="0" fontId="29" fillId="0" borderId="51" xfId="0" applyFont="1" applyBorder="1" applyAlignment="1">
      <alignment horizontal="center"/>
    </xf>
    <xf numFmtId="0" fontId="29" fillId="0" borderId="11" xfId="0" applyFont="1" applyBorder="1" applyAlignment="1" quotePrefix="1">
      <alignment horizontal="center"/>
    </xf>
    <xf numFmtId="2" fontId="28" fillId="0" borderId="31" xfId="0" applyNumberFormat="1" applyFont="1" applyBorder="1" applyAlignment="1" quotePrefix="1">
      <alignment horizontal="right"/>
    </xf>
    <xf numFmtId="0" fontId="28" fillId="0" borderId="11" xfId="0" applyFont="1" applyBorder="1" applyAlignment="1">
      <alignment horizontal="right"/>
    </xf>
    <xf numFmtId="2" fontId="28" fillId="0" borderId="32" xfId="0" applyNumberFormat="1" applyFont="1" applyBorder="1" applyAlignment="1">
      <alignment horizontal="right"/>
    </xf>
    <xf numFmtId="2" fontId="28" fillId="0" borderId="52" xfId="0" applyNumberFormat="1" applyFont="1" applyBorder="1" applyAlignment="1">
      <alignment/>
    </xf>
    <xf numFmtId="180" fontId="26" fillId="0" borderId="51" xfId="0" applyNumberFormat="1" applyFont="1" applyBorder="1" applyAlignment="1">
      <alignment horizontal="center"/>
    </xf>
    <xf numFmtId="0" fontId="29" fillId="0" borderId="11" xfId="0" applyFont="1" applyBorder="1" applyAlignment="1">
      <alignment horizontal="left"/>
    </xf>
    <xf numFmtId="180" fontId="26" fillId="0" borderId="8" xfId="0" applyNumberFormat="1" applyFont="1" applyBorder="1" applyAlignment="1" quotePrefix="1">
      <alignment horizontal="center"/>
    </xf>
    <xf numFmtId="0" fontId="25" fillId="0" borderId="0" xfId="0" applyFont="1" applyAlignment="1">
      <alignment/>
    </xf>
    <xf numFmtId="2" fontId="25" fillId="0" borderId="0" xfId="0" applyNumberFormat="1" applyFont="1" applyAlignment="1">
      <alignment/>
    </xf>
    <xf numFmtId="2" fontId="25" fillId="0" borderId="8" xfId="0" applyNumberFormat="1" applyFont="1" applyBorder="1" applyAlignment="1" quotePrefix="1">
      <alignment horizontal="center"/>
    </xf>
    <xf numFmtId="2" fontId="24" fillId="0" borderId="0" xfId="0" applyNumberFormat="1" applyFont="1" applyAlignment="1">
      <alignment horizontal="center"/>
    </xf>
    <xf numFmtId="2" fontId="24" fillId="2" borderId="2" xfId="0" applyNumberFormat="1" applyFont="1" applyFill="1" applyBorder="1" applyAlignment="1">
      <alignment horizontal="center"/>
    </xf>
    <xf numFmtId="2" fontId="25" fillId="0" borderId="0" xfId="0" applyNumberFormat="1" applyFont="1" applyBorder="1" applyAlignment="1">
      <alignment/>
    </xf>
    <xf numFmtId="0" fontId="24" fillId="0" borderId="0" xfId="0" applyFont="1" applyAlignment="1">
      <alignment/>
    </xf>
    <xf numFmtId="0" fontId="28" fillId="0" borderId="29" xfId="0" applyFont="1" applyBorder="1" applyAlignment="1" quotePrefix="1">
      <alignment horizontal="center"/>
    </xf>
    <xf numFmtId="0" fontId="29" fillId="0" borderId="29" xfId="0" applyFont="1" applyBorder="1" applyAlignment="1">
      <alignment/>
    </xf>
    <xf numFmtId="0" fontId="29" fillId="2" borderId="29" xfId="0" applyFont="1" applyFill="1" applyBorder="1" applyAlignment="1" quotePrefix="1">
      <alignment horizontal="center"/>
    </xf>
    <xf numFmtId="0" fontId="29" fillId="0" borderId="29" xfId="0" applyFont="1" applyBorder="1" applyAlignment="1" quotePrefix="1">
      <alignment horizontal="center"/>
    </xf>
    <xf numFmtId="0" fontId="35" fillId="0" borderId="29" xfId="0" applyFont="1" applyBorder="1" applyAlignment="1">
      <alignment/>
    </xf>
    <xf numFmtId="2" fontId="24" fillId="2" borderId="3" xfId="0" applyNumberFormat="1" applyFont="1" applyFill="1" applyBorder="1" applyAlignment="1">
      <alignment horizontal="center"/>
    </xf>
    <xf numFmtId="2" fontId="25" fillId="0" borderId="22" xfId="0" applyNumberFormat="1" applyFont="1" applyBorder="1" applyAlignment="1">
      <alignment/>
    </xf>
    <xf numFmtId="2" fontId="25" fillId="0" borderId="34" xfId="0" applyNumberFormat="1" applyFont="1" applyBorder="1" applyAlignment="1">
      <alignment/>
    </xf>
    <xf numFmtId="0" fontId="28" fillId="0" borderId="51" xfId="0" applyFont="1" applyBorder="1" applyAlignment="1">
      <alignment horizontal="center"/>
    </xf>
    <xf numFmtId="0" fontId="28" fillId="0" borderId="11" xfId="0" applyFont="1" applyBorder="1" applyAlignment="1">
      <alignment horizontal="center"/>
    </xf>
    <xf numFmtId="14" fontId="28" fillId="0" borderId="11" xfId="0" applyNumberFormat="1" applyFont="1" applyBorder="1" applyAlignment="1">
      <alignment horizontal="center"/>
    </xf>
    <xf numFmtId="16" fontId="28" fillId="0" borderId="11" xfId="0" applyNumberFormat="1" applyFont="1" applyBorder="1" applyAlignment="1">
      <alignment horizontal="center"/>
    </xf>
    <xf numFmtId="0" fontId="26" fillId="0" borderId="1" xfId="0" applyFont="1" applyBorder="1" applyAlignment="1">
      <alignment horizontal="left"/>
    </xf>
    <xf numFmtId="0" fontId="28" fillId="0" borderId="8" xfId="0" applyFont="1" applyBorder="1" applyAlignment="1" quotePrefix="1">
      <alignment horizontal="left"/>
    </xf>
    <xf numFmtId="0" fontId="29" fillId="2" borderId="10" xfId="0" applyFont="1" applyFill="1" applyBorder="1" applyAlignment="1">
      <alignment horizontal="left"/>
    </xf>
    <xf numFmtId="0" fontId="29" fillId="2" borderId="4" xfId="0" applyFont="1" applyFill="1" applyBorder="1" applyAlignment="1">
      <alignment horizontal="left"/>
    </xf>
    <xf numFmtId="0" fontId="28" fillId="0" borderId="9" xfId="0" applyFont="1" applyBorder="1" applyAlignment="1">
      <alignment horizontal="left"/>
    </xf>
    <xf numFmtId="14" fontId="28" fillId="0" borderId="0" xfId="0" applyNumberFormat="1" applyFont="1" applyAlignment="1">
      <alignment/>
    </xf>
    <xf numFmtId="14" fontId="28" fillId="0" borderId="0" xfId="0" applyNumberFormat="1" applyFont="1" applyAlignment="1">
      <alignment horizontal="center"/>
    </xf>
    <xf numFmtId="14" fontId="28" fillId="0" borderId="30" xfId="0" applyNumberFormat="1" applyFont="1" applyBorder="1" applyAlignment="1">
      <alignment/>
    </xf>
    <xf numFmtId="14" fontId="28" fillId="0" borderId="50" xfId="0" applyNumberFormat="1" applyFont="1" applyBorder="1" applyAlignment="1">
      <alignment/>
    </xf>
    <xf numFmtId="14" fontId="35" fillId="0" borderId="0" xfId="0" applyNumberFormat="1" applyFont="1" applyAlignment="1">
      <alignment/>
    </xf>
    <xf numFmtId="14" fontId="29" fillId="0" borderId="0" xfId="0" applyNumberFormat="1" applyFont="1" applyAlignment="1">
      <alignment/>
    </xf>
    <xf numFmtId="2" fontId="28" fillId="0" borderId="0" xfId="0" applyNumberFormat="1" applyFont="1" applyAlignment="1">
      <alignment horizontal="center"/>
    </xf>
    <xf numFmtId="2" fontId="28" fillId="0" borderId="30" xfId="0" applyNumberFormat="1" applyFont="1" applyBorder="1" applyAlignment="1">
      <alignment/>
    </xf>
    <xf numFmtId="2" fontId="28" fillId="0" borderId="50" xfId="0" applyNumberFormat="1" applyFont="1" applyBorder="1" applyAlignment="1">
      <alignment/>
    </xf>
    <xf numFmtId="14" fontId="28" fillId="0" borderId="0" xfId="0" applyNumberFormat="1" applyFont="1" applyAlignment="1">
      <alignment horizontal="right"/>
    </xf>
    <xf numFmtId="2" fontId="28" fillId="0" borderId="0" xfId="0" applyNumberFormat="1" applyFont="1" applyAlignment="1">
      <alignment horizontal="right"/>
    </xf>
    <xf numFmtId="2" fontId="28" fillId="0" borderId="53" xfId="0" applyNumberFormat="1" applyFont="1" applyBorder="1" applyAlignment="1">
      <alignment/>
    </xf>
    <xf numFmtId="2" fontId="28" fillId="0" borderId="36" xfId="0" applyNumberFormat="1" applyFont="1" applyBorder="1" applyAlignment="1">
      <alignment/>
    </xf>
    <xf numFmtId="14" fontId="28" fillId="0" borderId="46" xfId="0" applyNumberFormat="1" applyFont="1" applyBorder="1" applyAlignment="1">
      <alignment/>
    </xf>
    <xf numFmtId="17" fontId="28" fillId="0" borderId="46" xfId="0" applyNumberFormat="1" applyFont="1" applyBorder="1" applyAlignment="1">
      <alignment/>
    </xf>
    <xf numFmtId="16" fontId="28" fillId="0" borderId="46" xfId="0" applyNumberFormat="1" applyFont="1" applyBorder="1" applyAlignment="1">
      <alignment/>
    </xf>
    <xf numFmtId="2" fontId="28" fillId="0" borderId="49" xfId="0" applyNumberFormat="1" applyFont="1" applyBorder="1" applyAlignment="1">
      <alignment/>
    </xf>
    <xf numFmtId="0" fontId="29" fillId="0" borderId="46" xfId="0" applyFont="1" applyBorder="1" applyAlignment="1">
      <alignment horizontal="center"/>
    </xf>
    <xf numFmtId="2" fontId="28" fillId="0" borderId="54" xfId="0" applyNumberFormat="1" applyFont="1" applyBorder="1" applyAlignment="1">
      <alignment/>
    </xf>
    <xf numFmtId="2" fontId="28" fillId="0" borderId="55" xfId="0" applyNumberFormat="1" applyFont="1" applyBorder="1" applyAlignment="1">
      <alignment/>
    </xf>
    <xf numFmtId="0" fontId="28" fillId="0" borderId="46" xfId="0" applyFont="1" applyBorder="1" applyAlignment="1">
      <alignment horizontal="center"/>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CURVA DE LUZ R SCUTI (2001)</a:t>
            </a:r>
          </a:p>
        </c:rich>
      </c:tx>
      <c:layout/>
      <c:spPr>
        <a:noFill/>
        <a:ln>
          <a:noFill/>
        </a:ln>
      </c:spPr>
    </c:title>
    <c:plotArea>
      <c:layout>
        <c:manualLayout>
          <c:xMode val="edge"/>
          <c:yMode val="edge"/>
          <c:x val="0.121"/>
          <c:y val="0.365"/>
          <c:w val="0.877"/>
          <c:h val="0.398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strRef>
              <c:f>'Z UMA'!$M$1:$M$14</c:f>
              <c:strCache/>
            </c:strRef>
          </c:xVal>
          <c:yVal>
            <c:numRef>
              <c:f>'Z UMA'!$N$1:$N$14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ser>
        <c:axId val="64235251"/>
        <c:axId val="41246348"/>
      </c:scatterChart>
      <c:valAx>
        <c:axId val="64235251"/>
        <c:scaling>
          <c:orientation val="minMax"/>
          <c:max val="37240"/>
          <c:min val="37028"/>
        </c:scaling>
        <c:axPos val="t"/>
        <c:title>
          <c:tx>
            <c:rich>
              <a:bodyPr vert="horz" rot="0" anchor="ctr"/>
              <a:lstStyle/>
              <a:p>
                <a:pPr algn="ctr">
                  <a:defRPr/>
                </a:pPr>
                <a:r>
                  <a:rPr lang="en-US" cap="none" sz="1000" b="1" i="0" u="none" baseline="0">
                    <a:latin typeface="Arial"/>
                    <a:ea typeface="Arial"/>
                    <a:cs typeface="Arial"/>
                  </a:rPr>
                  <a:t>Fecha de observación</a:t>
                </a:r>
              </a:p>
            </c:rich>
          </c:tx>
          <c:layout/>
          <c:overlay val="0"/>
          <c:spPr>
            <a:noFill/>
            <a:ln>
              <a:noFill/>
            </a:ln>
          </c:spPr>
        </c:title>
        <c:delete val="0"/>
        <c:numFmt formatCode="dd\-mm\-yy" sourceLinked="0"/>
        <c:majorTickMark val="in"/>
        <c:minorTickMark val="none"/>
        <c:tickLblPos val="nextTo"/>
        <c:txPr>
          <a:bodyPr/>
          <a:lstStyle/>
          <a:p>
            <a:pPr>
              <a:defRPr lang="en-US" cap="none" sz="1000" b="0" i="0" u="none" baseline="0">
                <a:latin typeface="Arial"/>
                <a:ea typeface="Arial"/>
                <a:cs typeface="Arial"/>
              </a:defRPr>
            </a:pPr>
          </a:p>
        </c:txPr>
        <c:crossAx val="41246348"/>
        <c:crosses val="max"/>
        <c:crossBetween val="midCat"/>
        <c:dispUnits/>
        <c:majorUnit val="40"/>
      </c:valAx>
      <c:valAx>
        <c:axId val="41246348"/>
        <c:scaling>
          <c:orientation val="maxMin"/>
          <c:max val="7.5"/>
          <c:min val="4"/>
        </c:scaling>
        <c:axPos val="l"/>
        <c:title>
          <c:tx>
            <c:rich>
              <a:bodyPr vert="horz" rot="-5400000" anchor="ctr"/>
              <a:lstStyle/>
              <a:p>
                <a:pPr algn="ctr">
                  <a:defRPr/>
                </a:pPr>
                <a:r>
                  <a:rPr lang="en-US" cap="none" sz="1000" b="1" i="0" u="none" baseline="0">
                    <a:latin typeface="Arial"/>
                    <a:ea typeface="Arial"/>
                    <a:cs typeface="Arial"/>
                  </a:rPr>
                  <a:t>Magnitud visual</a:t>
                </a:r>
              </a:p>
            </c:rich>
          </c:tx>
          <c:layout/>
          <c:overlay val="0"/>
          <c:spPr>
            <a:noFill/>
            <a:ln>
              <a:noFill/>
            </a:ln>
          </c:spPr>
        </c:title>
        <c:majorGridlines/>
        <c:delete val="0"/>
        <c:numFmt formatCode="0.0" sourceLinked="0"/>
        <c:majorTickMark val="in"/>
        <c:minorTickMark val="none"/>
        <c:tickLblPos val="nextTo"/>
        <c:txPr>
          <a:bodyPr/>
          <a:lstStyle/>
          <a:p>
            <a:pPr>
              <a:defRPr lang="en-US" cap="none" sz="1000" b="0" i="0" u="none" baseline="0">
                <a:latin typeface="Arial"/>
                <a:ea typeface="Arial"/>
                <a:cs typeface="Arial"/>
              </a:defRPr>
            </a:pPr>
          </a:p>
        </c:txPr>
        <c:crossAx val="64235251"/>
        <c:crosses val="max"/>
        <c:crossBetween val="midCat"/>
        <c:dispUnits/>
      </c:valAx>
      <c:spPr>
        <a:solidFill>
          <a:srgbClr val="FFFF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CURVA DE LUZ R SCUTI 2002
PRIMER MINIMO PRIMARIO</a:t>
            </a:r>
          </a:p>
        </c:rich>
      </c:tx>
      <c:layout/>
      <c:spPr>
        <a:noFill/>
        <a:ln>
          <a:noFill/>
        </a:ln>
      </c:spPr>
    </c:title>
    <c:plotArea>
      <c:layout>
        <c:manualLayout>
          <c:xMode val="edge"/>
          <c:yMode val="edge"/>
          <c:x val="0.089"/>
          <c:y val="0.05475"/>
          <c:w val="0.8995"/>
          <c:h val="0.939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trendline>
            <c:trendlineType val="poly"/>
            <c:order val="6"/>
            <c:dispEq val="0"/>
            <c:dispRSqr val="0"/>
          </c:trendline>
          <c:xVal>
            <c:strRef>
              <c:f>'U DEL'!$P$6:$P$279</c:f>
              <c:strCache/>
            </c:strRef>
          </c:xVal>
          <c:yVal>
            <c:numRef>
              <c:f>'U DEL'!$Q$6:$Q$279</c:f>
              <c:numCache>
                <c:ptCount val="2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numCache>
            </c:numRef>
          </c:yVal>
          <c:smooth val="0"/>
        </c:ser>
        <c:axId val="35672813"/>
        <c:axId val="52619862"/>
      </c:scatterChart>
      <c:valAx>
        <c:axId val="35672813"/>
        <c:scaling>
          <c:orientation val="minMax"/>
          <c:min val="37382"/>
        </c:scaling>
        <c:axPos val="t"/>
        <c:title>
          <c:tx>
            <c:rich>
              <a:bodyPr vert="horz" rot="0" anchor="ctr"/>
              <a:lstStyle/>
              <a:p>
                <a:pPr algn="ctr">
                  <a:defRPr/>
                </a:pPr>
                <a:r>
                  <a:rPr lang="en-US" cap="none" sz="900" b="1" i="0" u="none" baseline="0">
                    <a:latin typeface="Arial"/>
                    <a:ea typeface="Arial"/>
                    <a:cs typeface="Arial"/>
                  </a:rPr>
                  <a:t>Fecha de Observación</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619862"/>
        <c:crosses val="max"/>
        <c:crossBetween val="midCat"/>
        <c:dispUnits/>
      </c:valAx>
      <c:valAx>
        <c:axId val="52619862"/>
        <c:scaling>
          <c:orientation val="maxMin"/>
          <c:max val="8"/>
          <c:min val="4.5"/>
        </c:scaling>
        <c:axPos val="l"/>
        <c:title>
          <c:tx>
            <c:rich>
              <a:bodyPr vert="horz" rot="-5400000" anchor="ctr"/>
              <a:lstStyle/>
              <a:p>
                <a:pPr algn="ctr">
                  <a:defRPr/>
                </a:pPr>
                <a:r>
                  <a:rPr lang="en-US" cap="none" sz="900" b="1" i="0" u="none" baseline="0">
                    <a:latin typeface="Arial"/>
                    <a:ea typeface="Arial"/>
                    <a:cs typeface="Arial"/>
                  </a:rPr>
                  <a:t>Mag. visual</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5672813"/>
        <c:crosses val="max"/>
        <c:crossBetween val="midCat"/>
        <c:dispUnits/>
      </c:valAx>
      <c:spPr>
        <a:solidFill>
          <a:srgbClr val="FFFFC0"/>
        </a:solidFill>
        <a:ln w="12700">
          <a:solidFill>
            <a:srgbClr val="808080"/>
          </a:solidFill>
        </a:ln>
      </c:spPr>
    </c:plotArea>
    <c:plotVisOnly val="1"/>
    <c:dispBlanksAs val="gap"/>
    <c:showDLblsOverMax val="0"/>
  </c:chart>
  <c:txPr>
    <a:bodyPr vert="horz" rot="0"/>
    <a:lstStyle/>
    <a:p>
      <a:pPr>
        <a:defRPr lang="en-US" cap="none" sz="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Curva de luz de R SCUTI (2002)</a:t>
            </a:r>
          </a:p>
        </c:rich>
      </c:tx>
      <c:layout/>
      <c:spPr>
        <a:noFill/>
        <a:ln>
          <a:noFill/>
        </a:ln>
      </c:spPr>
    </c:title>
    <c:plotArea>
      <c:layout>
        <c:manualLayout>
          <c:xMode val="edge"/>
          <c:yMode val="edge"/>
          <c:x val="0.057"/>
          <c:y val="0.208"/>
          <c:w val="0.92525"/>
          <c:h val="0.637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strRef>
              <c:f>'U DEL'!$P$6:$P$528</c:f>
              <c:strCache/>
            </c:strRef>
          </c:xVal>
          <c:yVal>
            <c:numRef>
              <c:f>'U DEL'!$Q$6:$Q$528</c:f>
              <c:numCache>
                <c:ptCount val="5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numCache>
            </c:numRef>
          </c:yVal>
          <c:smooth val="0"/>
        </c:ser>
        <c:axId val="3816711"/>
        <c:axId val="34350400"/>
      </c:scatterChart>
      <c:valAx>
        <c:axId val="3816711"/>
        <c:scaling>
          <c:orientation val="minMax"/>
          <c:max val="37610"/>
          <c:min val="37380"/>
        </c:scaling>
        <c:axPos val="t"/>
        <c:title>
          <c:tx>
            <c:rich>
              <a:bodyPr vert="horz" rot="0" anchor="ctr"/>
              <a:lstStyle/>
              <a:p>
                <a:pPr algn="ctr">
                  <a:defRPr/>
                </a:pPr>
                <a:r>
                  <a:rPr lang="en-US" cap="none" sz="400" b="1" i="0" u="none" baseline="0">
                    <a:latin typeface="Arial"/>
                    <a:ea typeface="Arial"/>
                    <a:cs typeface="Arial"/>
                  </a:rPr>
                  <a:t>Fecha de observación</a:t>
                </a:r>
              </a:p>
            </c:rich>
          </c:tx>
          <c:layout/>
          <c:overlay val="0"/>
          <c:spPr>
            <a:noFill/>
            <a:ln>
              <a:noFill/>
            </a:ln>
          </c:spPr>
        </c:title>
        <c:delete val="0"/>
        <c:numFmt formatCode="General" sourceLinked="1"/>
        <c:majorTickMark val="out"/>
        <c:minorTickMark val="none"/>
        <c:tickLblPos val="nextTo"/>
        <c:txPr>
          <a:bodyPr/>
          <a:lstStyle/>
          <a:p>
            <a:pPr>
              <a:defRPr lang="en-US" cap="none" sz="425" b="1" i="0" u="none" baseline="0">
                <a:latin typeface="Arial"/>
                <a:ea typeface="Arial"/>
                <a:cs typeface="Arial"/>
              </a:defRPr>
            </a:pPr>
          </a:p>
        </c:txPr>
        <c:crossAx val="34350400"/>
        <c:crosses val="max"/>
        <c:crossBetween val="midCat"/>
        <c:dispUnits/>
        <c:majorUnit val="55"/>
      </c:valAx>
      <c:valAx>
        <c:axId val="34350400"/>
        <c:scaling>
          <c:orientation val="maxMin"/>
          <c:max val="8"/>
          <c:min val="4"/>
        </c:scaling>
        <c:axPos val="l"/>
        <c:title>
          <c:tx>
            <c:rich>
              <a:bodyPr vert="horz" rot="-5400000" anchor="ctr"/>
              <a:lstStyle/>
              <a:p>
                <a:pPr algn="ctr">
                  <a:defRPr/>
                </a:pPr>
                <a:r>
                  <a:rPr lang="en-US" cap="none" sz="400" b="1" i="0" u="none" baseline="0">
                    <a:latin typeface="Arial"/>
                    <a:ea typeface="Arial"/>
                    <a:cs typeface="Arial"/>
                  </a:rPr>
                  <a:t>Magnitud visual</a:t>
                </a:r>
              </a:p>
            </c:rich>
          </c:tx>
          <c:layout/>
          <c:overlay val="0"/>
          <c:spPr>
            <a:noFill/>
            <a:ln>
              <a:noFill/>
            </a:ln>
          </c:spPr>
        </c:title>
        <c:majorGridlines/>
        <c:delete val="0"/>
        <c:numFmt formatCode="0.0" sourceLinked="0"/>
        <c:majorTickMark val="out"/>
        <c:minorTickMark val="none"/>
        <c:tickLblPos val="nextTo"/>
        <c:txPr>
          <a:bodyPr/>
          <a:lstStyle/>
          <a:p>
            <a:pPr>
              <a:defRPr lang="en-US" cap="none" sz="425" b="1" i="0" u="none" baseline="0">
                <a:latin typeface="Arial"/>
                <a:ea typeface="Arial"/>
                <a:cs typeface="Arial"/>
              </a:defRPr>
            </a:pPr>
          </a:p>
        </c:txPr>
        <c:crossAx val="3816711"/>
        <c:crosses val="max"/>
        <c:crossBetween val="midCat"/>
        <c:dispUnits/>
      </c:valAx>
      <c:spPr>
        <a:solidFill>
          <a:srgbClr val="FFFFC0"/>
        </a:solidFill>
        <a:ln w="12700">
          <a:solidFill>
            <a:srgbClr val="808080"/>
          </a:solid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MINIMO SECUNDARIO, SEGUNDO MAXIMO Y DESCENSO DE R SCUTI (2002)</a:t>
            </a:r>
          </a:p>
        </c:rich>
      </c:tx>
      <c:layout>
        <c:manualLayout>
          <c:xMode val="factor"/>
          <c:yMode val="factor"/>
          <c:x val="0.02875"/>
          <c:y val="0.0075"/>
        </c:manualLayout>
      </c:layout>
      <c:spPr>
        <a:noFill/>
        <a:ln>
          <a:noFill/>
        </a:ln>
      </c:spPr>
    </c:title>
    <c:plotArea>
      <c:layout>
        <c:manualLayout>
          <c:xMode val="edge"/>
          <c:yMode val="edge"/>
          <c:x val="0.09475"/>
          <c:y val="0.0555"/>
          <c:w val="0.8765"/>
          <c:h val="0.937"/>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trendline>
            <c:trendlineType val="poly"/>
            <c:order val="6"/>
            <c:dispEq val="0"/>
            <c:dispRSqr val="0"/>
          </c:trendline>
          <c:xVal>
            <c:numRef>
              <c:f>'U DEL'!$P$338:$P$485</c:f>
              <c:numCache>
                <c:ptCount val="1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numCache>
            </c:numRef>
          </c:xVal>
          <c:yVal>
            <c:numRef>
              <c:f>'U DEL'!$Q$338:$Q$485</c:f>
              <c:numCache>
                <c:ptCount val="1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numCache>
            </c:numRef>
          </c:yVal>
          <c:smooth val="0"/>
        </c:ser>
        <c:axId val="40718145"/>
        <c:axId val="30918986"/>
      </c:scatterChart>
      <c:valAx>
        <c:axId val="40718145"/>
        <c:scaling>
          <c:orientation val="minMax"/>
          <c:max val="37565"/>
          <c:min val="37460"/>
        </c:scaling>
        <c:axPos val="t"/>
        <c:title>
          <c:tx>
            <c:rich>
              <a:bodyPr vert="horz" rot="0" anchor="ctr"/>
              <a:lstStyle/>
              <a:p>
                <a:pPr algn="ctr">
                  <a:defRPr/>
                </a:pPr>
                <a:r>
                  <a:rPr lang="en-US" cap="none" sz="1075" b="1" i="0" u="none" baseline="0">
                    <a:latin typeface="Arial"/>
                    <a:ea typeface="Arial"/>
                    <a:cs typeface="Arial"/>
                  </a:rPr>
                  <a:t>Fecha de observación</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0918986"/>
        <c:crosses val="max"/>
        <c:crossBetween val="midCat"/>
        <c:dispUnits/>
        <c:majorUnit val="30"/>
      </c:valAx>
      <c:valAx>
        <c:axId val="30918986"/>
        <c:scaling>
          <c:orientation val="maxMin"/>
          <c:max val="8"/>
          <c:min val="4"/>
        </c:scaling>
        <c:axPos val="l"/>
        <c:title>
          <c:tx>
            <c:rich>
              <a:bodyPr vert="horz" rot="-5400000" anchor="ctr"/>
              <a:lstStyle/>
              <a:p>
                <a:pPr algn="ctr">
                  <a:defRPr/>
                </a:pPr>
                <a:r>
                  <a:rPr lang="en-US" cap="none" sz="1075" b="1" i="0" u="none" baseline="0">
                    <a:latin typeface="Arial"/>
                    <a:ea typeface="Arial"/>
                    <a:cs typeface="Arial"/>
                  </a:rPr>
                  <a:t>Magnitud visual</a:t>
                </a:r>
              </a:p>
            </c:rich>
          </c:tx>
          <c:layout/>
          <c:overlay val="0"/>
          <c:spPr>
            <a:noFill/>
            <a:ln>
              <a:noFill/>
            </a:ln>
          </c:spPr>
        </c:title>
        <c:majorGridlines/>
        <c:delete val="0"/>
        <c:numFmt formatCode="0.0" sourceLinked="0"/>
        <c:majorTickMark val="out"/>
        <c:minorTickMark val="none"/>
        <c:tickLblPos val="nextTo"/>
        <c:txPr>
          <a:bodyPr/>
          <a:lstStyle/>
          <a:p>
            <a:pPr>
              <a:defRPr lang="en-US" cap="none" sz="1075" b="0" i="0" u="none" baseline="0">
                <a:latin typeface="Arial"/>
                <a:ea typeface="Arial"/>
                <a:cs typeface="Arial"/>
              </a:defRPr>
            </a:pPr>
          </a:p>
        </c:txPr>
        <c:crossAx val="40718145"/>
        <c:crosses val="max"/>
        <c:crossBetween val="midCat"/>
        <c:dispUnits/>
      </c:valAx>
      <c:spPr>
        <a:solidFill>
          <a:srgbClr val="FFFFC0"/>
        </a:solidFill>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latin typeface="Arial"/>
                <a:ea typeface="Arial"/>
                <a:cs typeface="Arial"/>
              </a:rPr>
              <a:t>U MON 2002 - 2005</a:t>
            </a:r>
          </a:p>
        </c:rich>
      </c:tx>
      <c:layout>
        <c:manualLayout>
          <c:xMode val="factor"/>
          <c:yMode val="factor"/>
          <c:x val="0.03125"/>
          <c:y val="-0.00725"/>
        </c:manualLayout>
      </c:layout>
      <c:spPr>
        <a:noFill/>
        <a:ln>
          <a:noFill/>
        </a:ln>
      </c:spPr>
    </c:title>
    <c:plotArea>
      <c:layout>
        <c:manualLayout>
          <c:xMode val="edge"/>
          <c:yMode val="edge"/>
          <c:x val="0.087"/>
          <c:y val="0.18925"/>
          <c:w val="0.89075"/>
          <c:h val="0.689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dPt>
            <c:idx val="18"/>
            <c:spPr>
              <a:ln w="3175">
                <a:noFill/>
              </a:ln>
            </c:spPr>
            <c:marker>
              <c:size val="5"/>
              <c:spPr>
                <a:solidFill>
                  <a:srgbClr val="000080"/>
                </a:solidFill>
                <a:ln>
                  <a:solidFill>
                    <a:srgbClr val="000080"/>
                  </a:solidFill>
                </a:ln>
              </c:spPr>
            </c:marker>
          </c:dPt>
          <c:trendline>
            <c:spPr>
              <a:ln w="12700">
                <a:solidFill>
                  <a:srgbClr val="0000FF"/>
                </a:solidFill>
              </a:ln>
            </c:spPr>
            <c:trendlineType val="poly"/>
            <c:order val="6"/>
            <c:dispEq val="0"/>
            <c:dispRSqr val="0"/>
          </c:trendline>
          <c:xVal>
            <c:strRef>
              <c:f>'U MON'!$S$12:$S$31</c:f>
              <c:str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strCache>
            </c:strRef>
          </c:xVal>
          <c:yVal>
            <c:numRef>
              <c:f>'U MON'!$T$12:$T$31</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ser>
        <c:axId val="9835419"/>
        <c:axId val="21409908"/>
      </c:scatterChart>
      <c:valAx>
        <c:axId val="9835419"/>
        <c:scaling>
          <c:orientation val="minMax"/>
          <c:min val="37200"/>
        </c:scaling>
        <c:axPos val="t"/>
        <c:title>
          <c:tx>
            <c:rich>
              <a:bodyPr vert="horz" rot="0" anchor="ctr"/>
              <a:lstStyle/>
              <a:p>
                <a:pPr algn="ctr">
                  <a:defRPr/>
                </a:pPr>
                <a:r>
                  <a:rPr lang="en-US" cap="none" sz="1000" b="1" i="0" u="none" baseline="0">
                    <a:latin typeface="Arial"/>
                    <a:ea typeface="Arial"/>
                    <a:cs typeface="Arial"/>
                  </a:rPr>
                  <a:t>Fecha de Observacion</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409908"/>
        <c:crosses val="max"/>
        <c:crossBetween val="midCat"/>
        <c:dispUnits/>
        <c:majorUnit val="500"/>
      </c:valAx>
      <c:valAx>
        <c:axId val="21409908"/>
        <c:scaling>
          <c:orientation val="maxMin"/>
          <c:min val="5"/>
        </c:scaling>
        <c:axPos val="l"/>
        <c:title>
          <c:tx>
            <c:rich>
              <a:bodyPr vert="horz" rot="-5400000" anchor="ctr"/>
              <a:lstStyle/>
              <a:p>
                <a:pPr algn="ctr">
                  <a:defRPr/>
                </a:pPr>
                <a:r>
                  <a:rPr lang="en-US" cap="none" sz="1100" b="1" i="0" u="none" baseline="0">
                    <a:latin typeface="Arial"/>
                    <a:ea typeface="Arial"/>
                    <a:cs typeface="Arial"/>
                  </a:rPr>
                  <a:t>Magnitud Visual</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9835419"/>
        <c:crosses val="max"/>
        <c:crossBetween val="midCat"/>
        <c:dispUnits/>
        <c:majorUnit val="0.5"/>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114300</xdr:colOff>
      <xdr:row>5</xdr:row>
      <xdr:rowOff>114300</xdr:rowOff>
    </xdr:from>
    <xdr:to>
      <xdr:col>26</xdr:col>
      <xdr:colOff>352425</xdr:colOff>
      <xdr:row>11</xdr:row>
      <xdr:rowOff>0</xdr:rowOff>
    </xdr:to>
    <xdr:graphicFrame>
      <xdr:nvGraphicFramePr>
        <xdr:cNvPr id="1" name="Chart 2"/>
        <xdr:cNvGraphicFramePr/>
      </xdr:nvGraphicFramePr>
      <xdr:xfrm>
        <a:off x="15697200" y="1276350"/>
        <a:ext cx="4810125" cy="914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19</xdr:row>
      <xdr:rowOff>0</xdr:rowOff>
    </xdr:from>
    <xdr:to>
      <xdr:col>24</xdr:col>
      <xdr:colOff>752475</xdr:colOff>
      <xdr:row>281</xdr:row>
      <xdr:rowOff>28575</xdr:rowOff>
    </xdr:to>
    <xdr:graphicFrame>
      <xdr:nvGraphicFramePr>
        <xdr:cNvPr id="1" name="Chart 1"/>
        <xdr:cNvGraphicFramePr/>
      </xdr:nvGraphicFramePr>
      <xdr:xfrm>
        <a:off x="16964025" y="3467100"/>
        <a:ext cx="2609850" cy="42338625"/>
      </xdr:xfrm>
      <a:graphic>
        <a:graphicData uri="http://schemas.openxmlformats.org/drawingml/2006/chart">
          <c:chart xmlns:c="http://schemas.openxmlformats.org/drawingml/2006/chart" r:id="rId1"/>
        </a:graphicData>
      </a:graphic>
    </xdr:graphicFrame>
    <xdr:clientData/>
  </xdr:twoCellAnchor>
  <xdr:twoCellAnchor>
    <xdr:from>
      <xdr:col>26</xdr:col>
      <xdr:colOff>504825</xdr:colOff>
      <xdr:row>19</xdr:row>
      <xdr:rowOff>0</xdr:rowOff>
    </xdr:from>
    <xdr:to>
      <xdr:col>33</xdr:col>
      <xdr:colOff>504825</xdr:colOff>
      <xdr:row>25</xdr:row>
      <xdr:rowOff>0</xdr:rowOff>
    </xdr:to>
    <xdr:graphicFrame>
      <xdr:nvGraphicFramePr>
        <xdr:cNvPr id="2" name="Chart 2"/>
        <xdr:cNvGraphicFramePr/>
      </xdr:nvGraphicFramePr>
      <xdr:xfrm>
        <a:off x="20850225" y="3467100"/>
        <a:ext cx="5334000" cy="971550"/>
      </xdr:xfrm>
      <a:graphic>
        <a:graphicData uri="http://schemas.openxmlformats.org/drawingml/2006/chart">
          <c:chart xmlns:c="http://schemas.openxmlformats.org/drawingml/2006/chart" r:id="rId2"/>
        </a:graphicData>
      </a:graphic>
    </xdr:graphicFrame>
    <xdr:clientData/>
  </xdr:twoCellAnchor>
  <xdr:twoCellAnchor>
    <xdr:from>
      <xdr:col>33</xdr:col>
      <xdr:colOff>714375</xdr:colOff>
      <xdr:row>19</xdr:row>
      <xdr:rowOff>0</xdr:rowOff>
    </xdr:from>
    <xdr:to>
      <xdr:col>38</xdr:col>
      <xdr:colOff>304800</xdr:colOff>
      <xdr:row>273</xdr:row>
      <xdr:rowOff>85725</xdr:rowOff>
    </xdr:to>
    <xdr:graphicFrame>
      <xdr:nvGraphicFramePr>
        <xdr:cNvPr id="3" name="Chart 9"/>
        <xdr:cNvGraphicFramePr/>
      </xdr:nvGraphicFramePr>
      <xdr:xfrm>
        <a:off x="26393775" y="3467100"/>
        <a:ext cx="3400425" cy="4121467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190500</xdr:colOff>
      <xdr:row>11</xdr:row>
      <xdr:rowOff>28575</xdr:rowOff>
    </xdr:from>
    <xdr:to>
      <xdr:col>27</xdr:col>
      <xdr:colOff>733425</xdr:colOff>
      <xdr:row>28</xdr:row>
      <xdr:rowOff>28575</xdr:rowOff>
    </xdr:to>
    <xdr:graphicFrame>
      <xdr:nvGraphicFramePr>
        <xdr:cNvPr id="1" name="Chart 1"/>
        <xdr:cNvGraphicFramePr/>
      </xdr:nvGraphicFramePr>
      <xdr:xfrm>
        <a:off x="17630775" y="2209800"/>
        <a:ext cx="4352925" cy="2752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37"/>
  <sheetViews>
    <sheetView workbookViewId="0" topLeftCell="C40">
      <selection activeCell="O70" sqref="O70"/>
    </sheetView>
  </sheetViews>
  <sheetFormatPr defaultColWidth="11.421875" defaultRowHeight="12.75"/>
  <cols>
    <col min="1" max="1" width="16.28125" style="20" customWidth="1"/>
    <col min="2" max="2" width="22.7109375" style="20" customWidth="1"/>
    <col min="3" max="3" width="11.00390625" style="20" customWidth="1"/>
    <col min="4" max="4" width="8.7109375" style="20" customWidth="1"/>
    <col min="5" max="5" width="8.421875" style="20" customWidth="1"/>
    <col min="6" max="6" width="10.7109375" style="20" customWidth="1"/>
    <col min="7" max="7" width="12.28125" style="20" customWidth="1"/>
    <col min="8" max="8" width="6.57421875" style="20" customWidth="1"/>
    <col min="9" max="9" width="2.57421875" style="20" customWidth="1"/>
    <col min="10" max="10" width="6.140625" style="20" customWidth="1"/>
    <col min="11" max="11" width="12.7109375" style="39" customWidth="1"/>
    <col min="12" max="12" width="14.00390625" style="20" customWidth="1"/>
    <col min="13" max="13" width="4.421875" style="20" customWidth="1"/>
    <col min="14" max="14" width="13.421875" style="20" customWidth="1"/>
    <col min="15" max="15" width="7.00390625" style="20" customWidth="1"/>
    <col min="16" max="16" width="31.00390625" style="20" customWidth="1"/>
    <col min="17" max="16384" width="11.421875" style="20" customWidth="1"/>
  </cols>
  <sheetData>
    <row r="1" ht="19.5">
      <c r="A1" s="38" t="s">
        <v>0</v>
      </c>
    </row>
    <row r="2" ht="30.75">
      <c r="A2" s="41" t="s">
        <v>1</v>
      </c>
    </row>
    <row r="4" spans="1:15" ht="15.75">
      <c r="A4" s="42" t="s">
        <v>176</v>
      </c>
      <c r="G4" s="39"/>
      <c r="I4" s="43"/>
      <c r="L4" s="39"/>
      <c r="N4" s="44"/>
      <c r="O4" s="43"/>
    </row>
    <row r="5" spans="7:15" ht="12.75">
      <c r="G5" s="39"/>
      <c r="I5" s="43"/>
      <c r="L5" s="39"/>
      <c r="N5" s="44"/>
      <c r="O5" s="43"/>
    </row>
    <row r="6" spans="1:15" s="43" customFormat="1" ht="12.75">
      <c r="A6" s="45" t="s">
        <v>2</v>
      </c>
      <c r="B6" s="20"/>
      <c r="E6" s="46"/>
      <c r="F6" s="47" t="s">
        <v>3</v>
      </c>
      <c r="G6" s="48" t="s">
        <v>4</v>
      </c>
      <c r="H6" s="49"/>
      <c r="I6" s="49"/>
      <c r="J6" s="49"/>
      <c r="K6" s="50"/>
      <c r="L6" s="51" t="s">
        <v>5</v>
      </c>
      <c r="M6" s="47" t="s">
        <v>6</v>
      </c>
      <c r="N6" s="183"/>
      <c r="O6" s="47" t="s">
        <v>7</v>
      </c>
    </row>
    <row r="7" spans="7:15" ht="13.5" thickBot="1">
      <c r="G7" s="39"/>
      <c r="I7" s="43"/>
      <c r="L7" s="39"/>
      <c r="N7" s="53" t="s">
        <v>8</v>
      </c>
      <c r="O7" s="43"/>
    </row>
    <row r="8" spans="1:16" ht="14.25" thickBot="1" thickTop="1">
      <c r="A8" s="246" t="s">
        <v>9</v>
      </c>
      <c r="B8" s="54"/>
      <c r="C8" s="54"/>
      <c r="D8" s="246" t="s">
        <v>10</v>
      </c>
      <c r="E8" s="250" t="s">
        <v>10</v>
      </c>
      <c r="F8" s="56"/>
      <c r="G8" s="258" t="s">
        <v>11</v>
      </c>
      <c r="H8" s="259"/>
      <c r="I8" s="282"/>
      <c r="J8" s="259"/>
      <c r="K8" s="260"/>
      <c r="L8" s="57"/>
      <c r="M8" s="56"/>
      <c r="N8" s="53" t="s">
        <v>12</v>
      </c>
      <c r="O8" s="54"/>
      <c r="P8" s="56"/>
    </row>
    <row r="9" spans="1:16" ht="14.25" thickBot="1" thickTop="1">
      <c r="A9" s="247" t="s">
        <v>13</v>
      </c>
      <c r="B9" s="248" t="s">
        <v>14</v>
      </c>
      <c r="C9" s="249" t="s">
        <v>15</v>
      </c>
      <c r="D9" s="251" t="s">
        <v>16</v>
      </c>
      <c r="E9" s="251" t="s">
        <v>17</v>
      </c>
      <c r="F9" s="248" t="s">
        <v>18</v>
      </c>
      <c r="G9" s="252" t="s">
        <v>19</v>
      </c>
      <c r="H9" s="253" t="s">
        <v>20</v>
      </c>
      <c r="I9" s="281" t="s">
        <v>21</v>
      </c>
      <c r="J9" s="253" t="s">
        <v>20</v>
      </c>
      <c r="K9" s="254" t="s">
        <v>22</v>
      </c>
      <c r="L9" s="255" t="s">
        <v>23</v>
      </c>
      <c r="M9" s="249" t="s">
        <v>24</v>
      </c>
      <c r="N9" s="256"/>
      <c r="O9" s="249" t="s">
        <v>25</v>
      </c>
      <c r="P9" s="249" t="s">
        <v>26</v>
      </c>
    </row>
    <row r="10" spans="1:16" ht="13.5" thickTop="1">
      <c r="A10" s="228"/>
      <c r="B10" s="168"/>
      <c r="C10" s="95"/>
      <c r="D10" s="95"/>
      <c r="E10" s="95"/>
      <c r="F10" s="168"/>
      <c r="G10" s="164"/>
      <c r="H10" s="165"/>
      <c r="I10" s="229" t="s">
        <v>21</v>
      </c>
      <c r="J10" s="165"/>
      <c r="K10" s="166"/>
      <c r="L10" s="18" t="e">
        <f>SUM(G10)+H10/(H10+J10)*(K10-G10)</f>
        <v>#DIV/0!</v>
      </c>
      <c r="M10" s="16"/>
      <c r="N10" s="230"/>
      <c r="O10" s="16"/>
      <c r="P10" s="16"/>
    </row>
    <row r="11" spans="1:16" ht="12.75">
      <c r="A11" s="228"/>
      <c r="B11" s="168"/>
      <c r="C11" s="95"/>
      <c r="D11" s="95"/>
      <c r="E11" s="95"/>
      <c r="F11" s="168"/>
      <c r="G11" s="164"/>
      <c r="H11" s="165"/>
      <c r="I11" s="229" t="s">
        <v>21</v>
      </c>
      <c r="J11" s="165"/>
      <c r="K11" s="166"/>
      <c r="L11" s="18" t="e">
        <f>SUM(G11)+H11/(H11+J11)*(K11-G11)</f>
        <v>#DIV/0!</v>
      </c>
      <c r="M11" s="16"/>
      <c r="N11" s="230"/>
      <c r="O11" s="16"/>
      <c r="P11" s="16"/>
    </row>
    <row r="12" spans="1:16" ht="12.75">
      <c r="A12" s="231" t="s">
        <v>116</v>
      </c>
      <c r="B12" s="27" t="s">
        <v>32</v>
      </c>
      <c r="C12" s="152">
        <v>37632</v>
      </c>
      <c r="D12" s="153" t="s">
        <v>118</v>
      </c>
      <c r="E12" s="153" t="s">
        <v>27</v>
      </c>
      <c r="F12" s="27" t="s">
        <v>119</v>
      </c>
      <c r="G12" s="170">
        <v>8</v>
      </c>
      <c r="H12" s="156">
        <v>4</v>
      </c>
      <c r="I12" s="229" t="s">
        <v>21</v>
      </c>
      <c r="J12" s="156">
        <v>2</v>
      </c>
      <c r="K12" s="157">
        <v>8.6</v>
      </c>
      <c r="L12" s="18">
        <f>SUM(G12)+H12/(H12+J12)*(K12-G12)</f>
        <v>8.4</v>
      </c>
      <c r="M12" s="229">
        <v>2</v>
      </c>
      <c r="N12" s="25">
        <v>8.4</v>
      </c>
      <c r="O12" s="229" t="s">
        <v>117</v>
      </c>
      <c r="P12" s="26" t="s">
        <v>120</v>
      </c>
    </row>
    <row r="13" spans="1:16" ht="12.75">
      <c r="A13" s="231"/>
      <c r="B13" s="27"/>
      <c r="C13" s="152"/>
      <c r="D13" s="153"/>
      <c r="E13" s="153"/>
      <c r="F13" s="27"/>
      <c r="G13" s="170"/>
      <c r="H13" s="156"/>
      <c r="I13" s="229"/>
      <c r="J13" s="156"/>
      <c r="K13" s="157"/>
      <c r="L13" s="18"/>
      <c r="M13" s="229"/>
      <c r="N13" s="28"/>
      <c r="O13" s="229"/>
      <c r="P13" s="232"/>
    </row>
    <row r="14" spans="1:16" ht="12.75">
      <c r="A14" s="231" t="s">
        <v>116</v>
      </c>
      <c r="B14" s="27" t="s">
        <v>32</v>
      </c>
      <c r="C14" s="152">
        <v>37793</v>
      </c>
      <c r="D14" s="154" t="s">
        <v>122</v>
      </c>
      <c r="E14" s="154" t="s">
        <v>123</v>
      </c>
      <c r="F14" s="27" t="s">
        <v>76</v>
      </c>
      <c r="G14" s="170">
        <v>8</v>
      </c>
      <c r="H14" s="156">
        <v>1.5</v>
      </c>
      <c r="I14" s="229" t="s">
        <v>21</v>
      </c>
      <c r="J14" s="156">
        <v>2.5</v>
      </c>
      <c r="K14" s="157">
        <v>8.3</v>
      </c>
      <c r="L14" s="18">
        <f>SUM(G14)+H14/(H14+J14)*(K14-G14)</f>
        <v>8.1125</v>
      </c>
      <c r="M14" s="229">
        <v>1.5</v>
      </c>
      <c r="N14" s="25">
        <v>8.1</v>
      </c>
      <c r="O14" s="229">
        <v>1.6</v>
      </c>
      <c r="P14" s="229" t="s">
        <v>124</v>
      </c>
    </row>
    <row r="15" spans="1:16" ht="12.75">
      <c r="A15" s="231"/>
      <c r="B15" s="27"/>
      <c r="C15" s="152"/>
      <c r="D15" s="233"/>
      <c r="E15" s="27"/>
      <c r="F15" s="27"/>
      <c r="G15" s="170"/>
      <c r="H15" s="156"/>
      <c r="I15" s="229" t="s">
        <v>21</v>
      </c>
      <c r="J15" s="156"/>
      <c r="K15" s="157"/>
      <c r="L15" s="18" t="e">
        <f>SUM(G15)+H15/(H15+J15)*(K15-G15)</f>
        <v>#DIV/0!</v>
      </c>
      <c r="M15" s="229"/>
      <c r="N15" s="26"/>
      <c r="O15" s="229"/>
      <c r="P15" s="229"/>
    </row>
    <row r="16" spans="1:16" ht="12.75">
      <c r="A16" s="231" t="s">
        <v>116</v>
      </c>
      <c r="B16" s="27" t="s">
        <v>81</v>
      </c>
      <c r="C16" s="152">
        <v>37800</v>
      </c>
      <c r="D16" s="233" t="s">
        <v>80</v>
      </c>
      <c r="E16" s="233" t="s">
        <v>38</v>
      </c>
      <c r="F16" s="27" t="s">
        <v>119</v>
      </c>
      <c r="G16" s="170">
        <v>8</v>
      </c>
      <c r="H16" s="156">
        <v>2</v>
      </c>
      <c r="I16" s="229" t="s">
        <v>21</v>
      </c>
      <c r="J16" s="156">
        <v>1</v>
      </c>
      <c r="K16" s="157">
        <v>8.7</v>
      </c>
      <c r="L16" s="18">
        <f>SUM(G16)+H16/(H16+J16)*(K16-G16)</f>
        <v>8.466666666666667</v>
      </c>
      <c r="M16" s="229">
        <v>2</v>
      </c>
      <c r="N16" s="25">
        <v>8.5</v>
      </c>
      <c r="O16" s="229">
        <v>2</v>
      </c>
      <c r="P16" s="229" t="s">
        <v>125</v>
      </c>
    </row>
    <row r="17" spans="1:16" ht="12.75">
      <c r="A17" s="231" t="s">
        <v>116</v>
      </c>
      <c r="B17" s="27" t="s">
        <v>81</v>
      </c>
      <c r="C17" s="152">
        <v>37800</v>
      </c>
      <c r="D17" s="233" t="s">
        <v>80</v>
      </c>
      <c r="E17" s="233" t="s">
        <v>38</v>
      </c>
      <c r="F17" s="27" t="s">
        <v>119</v>
      </c>
      <c r="G17" s="170">
        <v>8</v>
      </c>
      <c r="H17" s="156">
        <v>2.5</v>
      </c>
      <c r="I17" s="229" t="s">
        <v>21</v>
      </c>
      <c r="J17" s="156">
        <v>1.5</v>
      </c>
      <c r="K17" s="157">
        <v>8.7</v>
      </c>
      <c r="L17" s="18">
        <f>SUM(G17)+H17/(H17+J17)*(K17-G17)</f>
        <v>8.4375</v>
      </c>
      <c r="M17" s="229">
        <v>2</v>
      </c>
      <c r="N17" s="28">
        <f>SUM(L16:L17)/2</f>
        <v>8.452083333333334</v>
      </c>
      <c r="O17" s="229">
        <v>2</v>
      </c>
      <c r="P17" s="229"/>
    </row>
    <row r="18" spans="1:16" ht="12.75">
      <c r="A18" s="231"/>
      <c r="B18" s="27"/>
      <c r="C18" s="152"/>
      <c r="D18" s="233"/>
      <c r="E18" s="27"/>
      <c r="F18" s="27"/>
      <c r="G18" s="170"/>
      <c r="H18" s="156"/>
      <c r="I18" s="229" t="s">
        <v>21</v>
      </c>
      <c r="J18" s="156"/>
      <c r="K18" s="157"/>
      <c r="L18" s="18" t="e">
        <f>SUM(G18)+H18/(H18+J18)*(K18-G18)</f>
        <v>#DIV/0!</v>
      </c>
      <c r="M18" s="229"/>
      <c r="N18" s="26"/>
      <c r="O18" s="229"/>
      <c r="P18" s="229"/>
    </row>
    <row r="19" spans="1:16" ht="12.75">
      <c r="A19" s="231" t="s">
        <v>116</v>
      </c>
      <c r="B19" s="27" t="s">
        <v>129</v>
      </c>
      <c r="C19" s="152">
        <v>37840</v>
      </c>
      <c r="D19" s="154" t="s">
        <v>121</v>
      </c>
      <c r="E19" s="29" t="s">
        <v>130</v>
      </c>
      <c r="F19" s="27" t="s">
        <v>99</v>
      </c>
      <c r="G19" s="170">
        <v>7.2</v>
      </c>
      <c r="H19" s="156">
        <v>1</v>
      </c>
      <c r="I19" s="229" t="s">
        <v>21</v>
      </c>
      <c r="J19" s="156">
        <v>4.5</v>
      </c>
      <c r="K19" s="157">
        <v>8</v>
      </c>
      <c r="L19" s="18">
        <f aca="true" t="shared" si="0" ref="L19:L48">SUM(G19)+H19/(H19+J19)*(K19-G19)</f>
        <v>7.345454545454546</v>
      </c>
      <c r="M19" s="229">
        <v>2</v>
      </c>
      <c r="N19" s="25">
        <v>7.4</v>
      </c>
      <c r="O19" s="229" t="s">
        <v>73</v>
      </c>
      <c r="P19" s="229" t="s">
        <v>128</v>
      </c>
    </row>
    <row r="20" spans="1:16" ht="12.75">
      <c r="A20" s="231"/>
      <c r="B20" s="27"/>
      <c r="C20" s="152"/>
      <c r="D20" s="233"/>
      <c r="E20" s="27"/>
      <c r="F20" s="27"/>
      <c r="G20" s="170"/>
      <c r="H20" s="156"/>
      <c r="I20" s="229" t="s">
        <v>21</v>
      </c>
      <c r="J20" s="156"/>
      <c r="K20" s="157"/>
      <c r="L20" s="18" t="e">
        <f t="shared" si="0"/>
        <v>#DIV/0!</v>
      </c>
      <c r="M20" s="229"/>
      <c r="N20" s="26"/>
      <c r="O20" s="229"/>
      <c r="P20" s="229"/>
    </row>
    <row r="21" spans="1:16" ht="12.75">
      <c r="A21" s="231" t="s">
        <v>116</v>
      </c>
      <c r="B21" s="27" t="s">
        <v>32</v>
      </c>
      <c r="C21" s="152">
        <v>37820</v>
      </c>
      <c r="D21" s="154" t="s">
        <v>126</v>
      </c>
      <c r="E21" s="29" t="s">
        <v>127</v>
      </c>
      <c r="F21" s="27" t="s">
        <v>99</v>
      </c>
      <c r="G21" s="170">
        <v>8</v>
      </c>
      <c r="H21" s="156">
        <v>2</v>
      </c>
      <c r="I21" s="229" t="s">
        <v>21</v>
      </c>
      <c r="J21" s="156">
        <v>1.5</v>
      </c>
      <c r="K21" s="157">
        <v>8.6</v>
      </c>
      <c r="L21" s="18">
        <f>SUM(G21)+H21/(H21+J21)*(K21-G21)</f>
        <v>8.342857142857143</v>
      </c>
      <c r="M21" s="229">
        <v>2.5</v>
      </c>
      <c r="N21" s="25">
        <v>8.3</v>
      </c>
      <c r="O21" s="229">
        <v>1.5</v>
      </c>
      <c r="P21" s="229" t="s">
        <v>128</v>
      </c>
    </row>
    <row r="22" spans="1:16" ht="12.75">
      <c r="A22" s="231" t="s">
        <v>116</v>
      </c>
      <c r="B22" s="27" t="s">
        <v>32</v>
      </c>
      <c r="C22" s="152">
        <v>37820</v>
      </c>
      <c r="D22" s="154" t="s">
        <v>126</v>
      </c>
      <c r="E22" s="29" t="s">
        <v>127</v>
      </c>
      <c r="F22" s="27" t="s">
        <v>99</v>
      </c>
      <c r="G22" s="170">
        <v>8</v>
      </c>
      <c r="H22" s="156">
        <v>2.5</v>
      </c>
      <c r="I22" s="229" t="s">
        <v>21</v>
      </c>
      <c r="J22" s="156">
        <v>1</v>
      </c>
      <c r="K22" s="157">
        <v>8.3</v>
      </c>
      <c r="L22" s="18">
        <f>SUM(G22)+H22/(H22+J22)*(K22-G22)</f>
        <v>8.214285714285715</v>
      </c>
      <c r="M22" s="229">
        <v>2.5</v>
      </c>
      <c r="N22" s="28">
        <f>SUM(L21:L22)/2</f>
        <v>8.278571428571428</v>
      </c>
      <c r="O22" s="229">
        <v>1.5</v>
      </c>
      <c r="P22" s="229"/>
    </row>
    <row r="23" spans="1:16" ht="12.75">
      <c r="A23" s="231"/>
      <c r="B23" s="27"/>
      <c r="C23" s="152"/>
      <c r="D23" s="233"/>
      <c r="E23" s="27"/>
      <c r="F23" s="27"/>
      <c r="G23" s="170"/>
      <c r="H23" s="156"/>
      <c r="I23" s="229" t="s">
        <v>21</v>
      </c>
      <c r="J23" s="156"/>
      <c r="K23" s="157"/>
      <c r="L23" s="18" t="e">
        <f t="shared" si="0"/>
        <v>#DIV/0!</v>
      </c>
      <c r="M23" s="229"/>
      <c r="N23" s="26"/>
      <c r="O23" s="229"/>
      <c r="P23" s="229"/>
    </row>
    <row r="24" spans="1:16" ht="12.75">
      <c r="A24" s="231" t="s">
        <v>116</v>
      </c>
      <c r="B24" s="27" t="s">
        <v>32</v>
      </c>
      <c r="C24" s="152">
        <v>38069</v>
      </c>
      <c r="D24" s="233" t="s">
        <v>206</v>
      </c>
      <c r="E24" s="27" t="s">
        <v>207</v>
      </c>
      <c r="F24" s="27" t="s">
        <v>99</v>
      </c>
      <c r="G24" s="170">
        <v>6.5</v>
      </c>
      <c r="H24" s="156">
        <v>3</v>
      </c>
      <c r="I24" s="229" t="s">
        <v>21</v>
      </c>
      <c r="J24" s="156">
        <v>1</v>
      </c>
      <c r="K24" s="157">
        <v>7.2</v>
      </c>
      <c r="L24" s="18">
        <f>SUM(G24)+H24/(H24+J24)*(K24-G24)</f>
        <v>7.025</v>
      </c>
      <c r="M24" s="229">
        <v>1.5</v>
      </c>
      <c r="N24" s="25">
        <v>7</v>
      </c>
      <c r="O24" s="229">
        <v>1.7</v>
      </c>
      <c r="P24" s="229" t="s">
        <v>209</v>
      </c>
    </row>
    <row r="25" spans="1:16" ht="12.75">
      <c r="A25" s="231"/>
      <c r="B25" s="27"/>
      <c r="C25" s="152"/>
      <c r="D25" s="233"/>
      <c r="E25" s="27"/>
      <c r="F25" s="27"/>
      <c r="G25" s="170"/>
      <c r="H25" s="156"/>
      <c r="I25" s="229" t="s">
        <v>21</v>
      </c>
      <c r="J25" s="156"/>
      <c r="K25" s="157"/>
      <c r="L25" s="18" t="e">
        <f t="shared" si="0"/>
        <v>#DIV/0!</v>
      </c>
      <c r="M25" s="229"/>
      <c r="N25" s="26"/>
      <c r="O25" s="229"/>
      <c r="P25" s="229"/>
    </row>
    <row r="26" spans="1:16" ht="12.75">
      <c r="A26" s="231" t="s">
        <v>116</v>
      </c>
      <c r="B26" s="27" t="s">
        <v>32</v>
      </c>
      <c r="C26" s="152">
        <v>38159</v>
      </c>
      <c r="D26" s="233"/>
      <c r="E26" s="27" t="s">
        <v>31</v>
      </c>
      <c r="F26" s="27" t="s">
        <v>76</v>
      </c>
      <c r="G26" s="155" t="s">
        <v>28</v>
      </c>
      <c r="H26" s="156"/>
      <c r="I26" s="229" t="s">
        <v>21</v>
      </c>
      <c r="J26" s="156"/>
      <c r="K26" s="157"/>
      <c r="L26" s="18">
        <v>8.1</v>
      </c>
      <c r="M26" s="229">
        <v>2.5</v>
      </c>
      <c r="N26" s="25">
        <v>8.1</v>
      </c>
      <c r="O26" s="229" t="s">
        <v>214</v>
      </c>
      <c r="P26" s="229" t="s">
        <v>215</v>
      </c>
    </row>
    <row r="27" spans="1:16" ht="12.75">
      <c r="A27" s="231"/>
      <c r="B27" s="27"/>
      <c r="C27" s="152"/>
      <c r="D27" s="233"/>
      <c r="E27" s="27"/>
      <c r="F27" s="27"/>
      <c r="G27" s="170"/>
      <c r="H27" s="156"/>
      <c r="I27" s="229" t="s">
        <v>21</v>
      </c>
      <c r="J27" s="156"/>
      <c r="K27" s="157"/>
      <c r="L27" s="18" t="e">
        <f t="shared" si="0"/>
        <v>#DIV/0!</v>
      </c>
      <c r="M27" s="229"/>
      <c r="N27" s="26"/>
      <c r="O27" s="229"/>
      <c r="P27" s="229"/>
    </row>
    <row r="28" spans="1:16" ht="12.75">
      <c r="A28" s="231" t="s">
        <v>116</v>
      </c>
      <c r="B28" s="27" t="s">
        <v>32</v>
      </c>
      <c r="C28" s="152">
        <v>38163</v>
      </c>
      <c r="D28" s="233"/>
      <c r="E28" s="233" t="s">
        <v>198</v>
      </c>
      <c r="F28" s="27" t="s">
        <v>99</v>
      </c>
      <c r="G28" s="170">
        <v>8</v>
      </c>
      <c r="H28" s="156">
        <v>2</v>
      </c>
      <c r="I28" s="229" t="s">
        <v>21</v>
      </c>
      <c r="J28" s="156">
        <v>3</v>
      </c>
      <c r="K28" s="157">
        <v>8.6</v>
      </c>
      <c r="L28" s="18">
        <f>SUM(G28)+H28/(H28+J28)*(K28-G28)</f>
        <v>8.24</v>
      </c>
      <c r="M28" s="229">
        <v>1.5</v>
      </c>
      <c r="N28" s="25">
        <v>8.2</v>
      </c>
      <c r="O28" s="229" t="s">
        <v>216</v>
      </c>
      <c r="P28" s="229"/>
    </row>
    <row r="29" spans="1:16" ht="12.75">
      <c r="A29" s="231" t="s">
        <v>116</v>
      </c>
      <c r="B29" s="27" t="s">
        <v>32</v>
      </c>
      <c r="C29" s="152">
        <v>38163</v>
      </c>
      <c r="D29" s="233"/>
      <c r="E29" s="233" t="s">
        <v>198</v>
      </c>
      <c r="F29" s="27" t="s">
        <v>99</v>
      </c>
      <c r="G29" s="170">
        <v>8</v>
      </c>
      <c r="H29" s="156">
        <v>1.5</v>
      </c>
      <c r="I29" s="229" t="s">
        <v>21</v>
      </c>
      <c r="J29" s="156">
        <v>2.5</v>
      </c>
      <c r="K29" s="157">
        <v>8.6</v>
      </c>
      <c r="L29" s="18">
        <f t="shared" si="0"/>
        <v>8.225</v>
      </c>
      <c r="M29" s="229">
        <v>1.5</v>
      </c>
      <c r="N29" s="28">
        <f>SUM(L28:L29)/2</f>
        <v>8.2325</v>
      </c>
      <c r="O29" s="229" t="s">
        <v>216</v>
      </c>
      <c r="P29" s="229"/>
    </row>
    <row r="30" spans="1:16" ht="12.75">
      <c r="A30" s="231"/>
      <c r="B30" s="27"/>
      <c r="C30" s="152"/>
      <c r="D30" s="233"/>
      <c r="E30" s="27"/>
      <c r="F30" s="27"/>
      <c r="G30" s="170"/>
      <c r="H30" s="156"/>
      <c r="I30" s="229" t="s">
        <v>21</v>
      </c>
      <c r="J30" s="156"/>
      <c r="K30" s="157"/>
      <c r="L30" s="18" t="e">
        <f t="shared" si="0"/>
        <v>#DIV/0!</v>
      </c>
      <c r="M30" s="229"/>
      <c r="N30" s="26"/>
      <c r="O30" s="229"/>
      <c r="P30" s="229"/>
    </row>
    <row r="31" spans="1:16" ht="12.75">
      <c r="A31" s="231" t="s">
        <v>116</v>
      </c>
      <c r="B31" s="27" t="s">
        <v>32</v>
      </c>
      <c r="C31" s="152">
        <v>38188</v>
      </c>
      <c r="D31" s="233"/>
      <c r="E31" s="233" t="s">
        <v>225</v>
      </c>
      <c r="F31" s="27" t="s">
        <v>99</v>
      </c>
      <c r="G31" s="170">
        <v>7.2</v>
      </c>
      <c r="H31" s="156">
        <v>2.5</v>
      </c>
      <c r="I31" s="229" t="s">
        <v>21</v>
      </c>
      <c r="J31" s="156">
        <v>1</v>
      </c>
      <c r="K31" s="157">
        <v>8</v>
      </c>
      <c r="L31" s="18">
        <f>SUM(G31)+H31/(H31+J31)*(K31-G31)</f>
        <v>7.771428571428571</v>
      </c>
      <c r="M31" s="229">
        <v>2</v>
      </c>
      <c r="N31" s="32">
        <v>7.8</v>
      </c>
      <c r="O31" s="229">
        <v>1.5</v>
      </c>
      <c r="P31" s="229"/>
    </row>
    <row r="32" spans="1:16" ht="12.75">
      <c r="A32" s="231"/>
      <c r="B32" s="27"/>
      <c r="C32" s="152"/>
      <c r="D32" s="233"/>
      <c r="E32" s="27"/>
      <c r="F32" s="27"/>
      <c r="G32" s="170"/>
      <c r="H32" s="156"/>
      <c r="I32" s="229" t="s">
        <v>21</v>
      </c>
      <c r="J32" s="156"/>
      <c r="K32" s="157"/>
      <c r="L32" s="18" t="e">
        <f t="shared" si="0"/>
        <v>#DIV/0!</v>
      </c>
      <c r="M32" s="229"/>
      <c r="N32" s="26"/>
      <c r="O32" s="229"/>
      <c r="P32" s="229"/>
    </row>
    <row r="33" spans="1:16" ht="12.75">
      <c r="A33" s="231" t="s">
        <v>116</v>
      </c>
      <c r="B33" s="27" t="s">
        <v>32</v>
      </c>
      <c r="C33" s="152">
        <v>38190</v>
      </c>
      <c r="D33" s="233"/>
      <c r="E33" s="233" t="s">
        <v>147</v>
      </c>
      <c r="F33" s="27" t="s">
        <v>99</v>
      </c>
      <c r="G33" s="170">
        <v>7.2</v>
      </c>
      <c r="H33" s="156">
        <v>2</v>
      </c>
      <c r="I33" s="229" t="s">
        <v>21</v>
      </c>
      <c r="J33" s="156">
        <v>2</v>
      </c>
      <c r="K33" s="157">
        <v>8</v>
      </c>
      <c r="L33" s="18">
        <f>SUM(G33)+H33/(H33+J33)*(K33-G33)</f>
        <v>7.6</v>
      </c>
      <c r="M33" s="229">
        <v>2</v>
      </c>
      <c r="N33" s="32">
        <v>7.6</v>
      </c>
      <c r="O33" s="229">
        <v>1.5</v>
      </c>
      <c r="P33" s="229"/>
    </row>
    <row r="34" spans="1:16" ht="12.75">
      <c r="A34" s="231"/>
      <c r="B34" s="27"/>
      <c r="C34" s="152"/>
      <c r="D34" s="233"/>
      <c r="E34" s="27"/>
      <c r="F34" s="27"/>
      <c r="G34" s="170"/>
      <c r="H34" s="156"/>
      <c r="I34" s="229" t="s">
        <v>21</v>
      </c>
      <c r="J34" s="156"/>
      <c r="K34" s="157"/>
      <c r="L34" s="18" t="e">
        <f t="shared" si="0"/>
        <v>#DIV/0!</v>
      </c>
      <c r="M34" s="229"/>
      <c r="N34" s="26"/>
      <c r="O34" s="229"/>
      <c r="P34" s="229"/>
    </row>
    <row r="35" spans="1:16" ht="12.75">
      <c r="A35" s="231" t="s">
        <v>116</v>
      </c>
      <c r="B35" s="27" t="s">
        <v>231</v>
      </c>
      <c r="C35" s="152">
        <v>38193</v>
      </c>
      <c r="D35" s="233"/>
      <c r="E35" s="233" t="s">
        <v>40</v>
      </c>
      <c r="F35" s="27" t="s">
        <v>76</v>
      </c>
      <c r="G35" s="170">
        <v>7.2</v>
      </c>
      <c r="H35" s="156">
        <v>1.5</v>
      </c>
      <c r="I35" s="229" t="s">
        <v>21</v>
      </c>
      <c r="J35" s="156">
        <v>3</v>
      </c>
      <c r="K35" s="157">
        <v>8</v>
      </c>
      <c r="L35" s="18">
        <f>SUM(G35)+H35/(H35+J35)*(K35-G35)</f>
        <v>7.466666666666667</v>
      </c>
      <c r="M35" s="229">
        <v>2</v>
      </c>
      <c r="N35" s="32">
        <v>7.5</v>
      </c>
      <c r="O35" s="229" t="s">
        <v>229</v>
      </c>
      <c r="P35" s="229"/>
    </row>
    <row r="36" spans="1:16" ht="12.75">
      <c r="A36" s="231"/>
      <c r="B36" s="27"/>
      <c r="C36" s="152"/>
      <c r="D36" s="233"/>
      <c r="E36" s="27"/>
      <c r="F36" s="27"/>
      <c r="G36" s="170"/>
      <c r="H36" s="156"/>
      <c r="I36" s="229" t="s">
        <v>21</v>
      </c>
      <c r="J36" s="156"/>
      <c r="K36" s="157"/>
      <c r="L36" s="18" t="e">
        <f t="shared" si="0"/>
        <v>#DIV/0!</v>
      </c>
      <c r="M36" s="229"/>
      <c r="N36" s="26"/>
      <c r="O36" s="229"/>
      <c r="P36" s="229"/>
    </row>
    <row r="37" spans="1:16" ht="12.75">
      <c r="A37" s="231" t="s">
        <v>116</v>
      </c>
      <c r="B37" s="27" t="s">
        <v>231</v>
      </c>
      <c r="C37" s="152">
        <v>38195</v>
      </c>
      <c r="D37" s="233"/>
      <c r="E37" s="233" t="s">
        <v>251</v>
      </c>
      <c r="F37" s="27" t="s">
        <v>76</v>
      </c>
      <c r="G37" s="170">
        <v>7.2</v>
      </c>
      <c r="H37" s="156">
        <v>2.5</v>
      </c>
      <c r="I37" s="229" t="s">
        <v>21</v>
      </c>
      <c r="J37" s="156">
        <v>3.5</v>
      </c>
      <c r="K37" s="157">
        <v>8</v>
      </c>
      <c r="L37" s="18">
        <f>SUM(G37)+H37/(H37+J37)*(K37-G37)</f>
        <v>7.533333333333333</v>
      </c>
      <c r="M37" s="229">
        <v>2</v>
      </c>
      <c r="N37" s="32">
        <v>7.5</v>
      </c>
      <c r="O37" s="229" t="s">
        <v>233</v>
      </c>
      <c r="P37" s="229"/>
    </row>
    <row r="38" spans="1:16" ht="12.75">
      <c r="A38" s="231"/>
      <c r="B38" s="27"/>
      <c r="C38" s="152"/>
      <c r="D38" s="233"/>
      <c r="E38" s="27"/>
      <c r="F38" s="27"/>
      <c r="G38" s="170"/>
      <c r="H38" s="156"/>
      <c r="I38" s="229" t="s">
        <v>21</v>
      </c>
      <c r="J38" s="156"/>
      <c r="K38" s="157"/>
      <c r="L38" s="18" t="e">
        <f t="shared" si="0"/>
        <v>#DIV/0!</v>
      </c>
      <c r="M38" s="229"/>
      <c r="N38" s="26"/>
      <c r="O38" s="229"/>
      <c r="P38" s="229"/>
    </row>
    <row r="39" spans="1:16" ht="12.75">
      <c r="A39" s="231" t="s">
        <v>116</v>
      </c>
      <c r="B39" s="27" t="s">
        <v>231</v>
      </c>
      <c r="C39" s="152">
        <v>38198</v>
      </c>
      <c r="D39" s="233"/>
      <c r="E39" s="154" t="s">
        <v>253</v>
      </c>
      <c r="F39" s="27" t="s">
        <v>76</v>
      </c>
      <c r="G39" s="170">
        <v>7.2</v>
      </c>
      <c r="H39" s="156">
        <v>1.5</v>
      </c>
      <c r="I39" s="229" t="s">
        <v>21</v>
      </c>
      <c r="J39" s="156">
        <v>3</v>
      </c>
      <c r="K39" s="157">
        <v>8</v>
      </c>
      <c r="L39" s="18">
        <f>SUM(G39)+H39/(H39+J39)*(K39-G39)</f>
        <v>7.466666666666667</v>
      </c>
      <c r="M39" s="229">
        <v>1.5</v>
      </c>
      <c r="N39" s="32">
        <v>7.5</v>
      </c>
      <c r="O39" s="229" t="s">
        <v>254</v>
      </c>
      <c r="P39" s="229"/>
    </row>
    <row r="40" spans="1:16" ht="12.75">
      <c r="A40" s="231"/>
      <c r="B40" s="27"/>
      <c r="C40" s="152"/>
      <c r="D40" s="233"/>
      <c r="E40" s="27"/>
      <c r="F40" s="27"/>
      <c r="G40" s="170"/>
      <c r="H40" s="156"/>
      <c r="I40" s="229" t="s">
        <v>21</v>
      </c>
      <c r="J40" s="156"/>
      <c r="K40" s="157"/>
      <c r="L40" s="18" t="e">
        <f t="shared" si="0"/>
        <v>#DIV/0!</v>
      </c>
      <c r="M40" s="229"/>
      <c r="N40" s="26"/>
      <c r="O40" s="229"/>
      <c r="P40" s="229"/>
    </row>
    <row r="41" spans="1:16" ht="12.75">
      <c r="A41" s="231" t="s">
        <v>116</v>
      </c>
      <c r="B41" s="27" t="s">
        <v>231</v>
      </c>
      <c r="C41" s="152">
        <v>38204</v>
      </c>
      <c r="D41" s="233"/>
      <c r="E41" s="233" t="s">
        <v>258</v>
      </c>
      <c r="F41" s="27" t="s">
        <v>76</v>
      </c>
      <c r="G41" s="170">
        <v>7.2</v>
      </c>
      <c r="H41" s="156">
        <v>0.5</v>
      </c>
      <c r="I41" s="229" t="s">
        <v>21</v>
      </c>
      <c r="J41" s="156">
        <v>2.5</v>
      </c>
      <c r="K41" s="157">
        <v>8</v>
      </c>
      <c r="L41" s="18">
        <f>SUM(G41)+H41/(H41+J41)*(K41-G41)</f>
        <v>7.333333333333334</v>
      </c>
      <c r="M41" s="229">
        <v>1.5</v>
      </c>
      <c r="N41" s="32">
        <v>7.3</v>
      </c>
      <c r="O41" s="229">
        <v>2.5</v>
      </c>
      <c r="P41" s="229"/>
    </row>
    <row r="42" spans="1:16" ht="12.75">
      <c r="A42" s="231"/>
      <c r="B42" s="27"/>
      <c r="C42" s="152"/>
      <c r="D42" s="233"/>
      <c r="E42" s="27"/>
      <c r="F42" s="27"/>
      <c r="G42" s="170"/>
      <c r="H42" s="156"/>
      <c r="I42" s="229" t="s">
        <v>21</v>
      </c>
      <c r="J42" s="156"/>
      <c r="K42" s="157"/>
      <c r="L42" s="18" t="e">
        <f t="shared" si="0"/>
        <v>#DIV/0!</v>
      </c>
      <c r="M42" s="229"/>
      <c r="N42" s="26"/>
      <c r="O42" s="229"/>
      <c r="P42" s="229"/>
    </row>
    <row r="43" spans="1:16" ht="12.75">
      <c r="A43" s="231" t="s">
        <v>116</v>
      </c>
      <c r="B43" s="27" t="s">
        <v>32</v>
      </c>
      <c r="C43" s="152">
        <v>38211</v>
      </c>
      <c r="D43" s="233"/>
      <c r="E43" s="233" t="s">
        <v>271</v>
      </c>
      <c r="F43" s="27" t="s">
        <v>76</v>
      </c>
      <c r="G43" s="170">
        <v>6.5</v>
      </c>
      <c r="H43" s="156">
        <v>4</v>
      </c>
      <c r="I43" s="229" t="s">
        <v>21</v>
      </c>
      <c r="J43" s="156">
        <v>0.5</v>
      </c>
      <c r="K43" s="157">
        <v>7.2</v>
      </c>
      <c r="L43" s="18">
        <f>SUM(G43)+H43/(H43+J43)*(K43-G43)</f>
        <v>7.122222222222223</v>
      </c>
      <c r="M43" s="229">
        <v>1.5</v>
      </c>
      <c r="N43" s="32">
        <v>7.1</v>
      </c>
      <c r="O43" s="229">
        <v>1.3</v>
      </c>
      <c r="P43" s="229"/>
    </row>
    <row r="44" spans="1:16" ht="12.75">
      <c r="A44" s="231"/>
      <c r="B44" s="27"/>
      <c r="C44" s="152"/>
      <c r="D44" s="233"/>
      <c r="E44" s="27"/>
      <c r="F44" s="27"/>
      <c r="G44" s="170"/>
      <c r="H44" s="156"/>
      <c r="I44" s="229" t="s">
        <v>21</v>
      </c>
      <c r="J44" s="156"/>
      <c r="K44" s="157"/>
      <c r="L44" s="18" t="e">
        <f t="shared" si="0"/>
        <v>#DIV/0!</v>
      </c>
      <c r="M44" s="229"/>
      <c r="N44" s="26"/>
      <c r="O44" s="229"/>
      <c r="P44" s="229"/>
    </row>
    <row r="45" spans="1:16" ht="12.75">
      <c r="A45" s="231" t="s">
        <v>116</v>
      </c>
      <c r="B45" s="27" t="s">
        <v>32</v>
      </c>
      <c r="C45" s="152">
        <v>38213</v>
      </c>
      <c r="D45" s="233"/>
      <c r="E45" s="233" t="s">
        <v>274</v>
      </c>
      <c r="F45" s="27" t="s">
        <v>99</v>
      </c>
      <c r="G45" s="170">
        <v>6.5</v>
      </c>
      <c r="H45" s="156">
        <v>4</v>
      </c>
      <c r="I45" s="229" t="s">
        <v>21</v>
      </c>
      <c r="J45" s="156">
        <v>0.5</v>
      </c>
      <c r="K45" s="157">
        <v>7.2</v>
      </c>
      <c r="L45" s="18">
        <f>SUM(G45)+H45/(H45+J45)*(K45-G45)</f>
        <v>7.122222222222223</v>
      </c>
      <c r="M45" s="229">
        <v>2.5</v>
      </c>
      <c r="N45" s="32">
        <v>7.1</v>
      </c>
      <c r="O45" s="229">
        <v>0.6</v>
      </c>
      <c r="P45" s="229"/>
    </row>
    <row r="46" spans="1:16" ht="12.75">
      <c r="A46" s="231"/>
      <c r="B46" s="27"/>
      <c r="C46" s="152"/>
      <c r="D46" s="233"/>
      <c r="E46" s="27"/>
      <c r="F46" s="27"/>
      <c r="G46" s="170"/>
      <c r="H46" s="156"/>
      <c r="I46" s="229" t="s">
        <v>21</v>
      </c>
      <c r="J46" s="156"/>
      <c r="K46" s="157"/>
      <c r="L46" s="18" t="e">
        <f t="shared" si="0"/>
        <v>#DIV/0!</v>
      </c>
      <c r="M46" s="229"/>
      <c r="N46" s="26"/>
      <c r="O46" s="229"/>
      <c r="P46" s="229"/>
    </row>
    <row r="47" spans="1:16" ht="12.75">
      <c r="A47" s="231" t="s">
        <v>116</v>
      </c>
      <c r="B47" s="27" t="s">
        <v>32</v>
      </c>
      <c r="C47" s="152">
        <v>38217</v>
      </c>
      <c r="D47" s="233"/>
      <c r="E47" s="233" t="s">
        <v>272</v>
      </c>
      <c r="F47" s="27" t="s">
        <v>99</v>
      </c>
      <c r="G47" s="170">
        <v>6.5</v>
      </c>
      <c r="H47" s="156">
        <v>3</v>
      </c>
      <c r="I47" s="229" t="s">
        <v>21</v>
      </c>
      <c r="J47" s="156">
        <v>1</v>
      </c>
      <c r="K47" s="157">
        <v>7.2</v>
      </c>
      <c r="L47" s="18">
        <f>SUM(G47)+H47/(H47+J47)*(K47-G47)</f>
        <v>7.025</v>
      </c>
      <c r="M47" s="229">
        <v>2</v>
      </c>
      <c r="N47" s="32">
        <v>7</v>
      </c>
      <c r="O47" s="229">
        <v>1.5</v>
      </c>
      <c r="P47" s="229"/>
    </row>
    <row r="48" spans="1:16" ht="12.75">
      <c r="A48" s="231"/>
      <c r="B48" s="27"/>
      <c r="C48" s="152"/>
      <c r="D48" s="233"/>
      <c r="E48" s="27"/>
      <c r="F48" s="27"/>
      <c r="G48" s="170"/>
      <c r="H48" s="156"/>
      <c r="I48" s="229" t="s">
        <v>21</v>
      </c>
      <c r="J48" s="156"/>
      <c r="K48" s="157"/>
      <c r="L48" s="18" t="e">
        <f t="shared" si="0"/>
        <v>#DIV/0!</v>
      </c>
      <c r="M48" s="229"/>
      <c r="N48" s="26"/>
      <c r="O48" s="229"/>
      <c r="P48" s="229"/>
    </row>
    <row r="49" spans="1:16" s="298" customFormat="1" ht="13.5" thickBot="1">
      <c r="A49" s="323"/>
      <c r="B49" s="324"/>
      <c r="C49" s="325"/>
      <c r="D49" s="326"/>
      <c r="E49" s="324"/>
      <c r="F49" s="324"/>
      <c r="G49" s="301"/>
      <c r="H49" s="302"/>
      <c r="I49" s="227" t="s">
        <v>21</v>
      </c>
      <c r="J49" s="302"/>
      <c r="K49" s="303"/>
      <c r="L49" s="304" t="e">
        <f aca="true" t="shared" si="1" ref="L49:L107">SUM(G49)+H49/(H49+J49)*(K49-G49)</f>
        <v>#DIV/0!</v>
      </c>
      <c r="M49" s="227"/>
      <c r="N49" s="305"/>
      <c r="O49" s="227"/>
      <c r="P49" s="227"/>
    </row>
    <row r="50" spans="1:16" ht="13.5" thickTop="1">
      <c r="A50" s="231"/>
      <c r="B50" s="27"/>
      <c r="C50" s="152"/>
      <c r="D50" s="233"/>
      <c r="E50" s="27"/>
      <c r="F50" s="27"/>
      <c r="G50" s="170"/>
      <c r="H50" s="156"/>
      <c r="I50" s="229" t="s">
        <v>21</v>
      </c>
      <c r="J50" s="156"/>
      <c r="K50" s="157"/>
      <c r="L50" s="18" t="e">
        <f t="shared" si="1"/>
        <v>#DIV/0!</v>
      </c>
      <c r="M50" s="229"/>
      <c r="N50" s="26"/>
      <c r="O50" s="229"/>
      <c r="P50" s="229"/>
    </row>
    <row r="51" spans="1:16" ht="12.75">
      <c r="A51" s="231"/>
      <c r="B51" s="27"/>
      <c r="C51" s="152"/>
      <c r="D51" s="233"/>
      <c r="E51" s="27"/>
      <c r="F51" s="27"/>
      <c r="G51" s="170"/>
      <c r="H51" s="156"/>
      <c r="I51" s="229" t="s">
        <v>21</v>
      </c>
      <c r="J51" s="156"/>
      <c r="K51" s="157"/>
      <c r="L51" s="18" t="e">
        <f>SUM(G51)+H51/(H51+J51)*(K51-G51)</f>
        <v>#DIV/0!</v>
      </c>
      <c r="M51" s="229"/>
      <c r="N51" s="26"/>
      <c r="O51" s="229"/>
      <c r="P51" s="229"/>
    </row>
    <row r="52" spans="1:16" ht="12.75">
      <c r="A52" s="231"/>
      <c r="B52" s="27"/>
      <c r="C52" s="152"/>
      <c r="D52" s="233"/>
      <c r="E52" s="27"/>
      <c r="F52" s="27"/>
      <c r="G52" s="170"/>
      <c r="H52" s="156"/>
      <c r="I52" s="229" t="s">
        <v>21</v>
      </c>
      <c r="J52" s="156"/>
      <c r="K52" s="157"/>
      <c r="L52" s="18" t="e">
        <f>SUM(G52)+H52/(H52+J52)*(K52-G52)</f>
        <v>#DIV/0!</v>
      </c>
      <c r="M52" s="229"/>
      <c r="N52" s="26"/>
      <c r="O52" s="229"/>
      <c r="P52" s="229"/>
    </row>
    <row r="53" spans="1:16" ht="12.75">
      <c r="A53" s="231" t="s">
        <v>116</v>
      </c>
      <c r="B53" s="27" t="s">
        <v>32</v>
      </c>
      <c r="C53" s="152">
        <v>38347</v>
      </c>
      <c r="D53" s="233"/>
      <c r="E53" s="233" t="s">
        <v>278</v>
      </c>
      <c r="F53" s="27" t="s">
        <v>76</v>
      </c>
      <c r="G53" s="170">
        <v>7.2</v>
      </c>
      <c r="H53" s="156">
        <v>4</v>
      </c>
      <c r="I53" s="229" t="s">
        <v>21</v>
      </c>
      <c r="J53" s="156">
        <v>1</v>
      </c>
      <c r="K53" s="157">
        <v>8</v>
      </c>
      <c r="L53" s="18">
        <f>SUM(G53)+H53/(H53+J53)*(K53-G53)</f>
        <v>7.84</v>
      </c>
      <c r="M53" s="229">
        <v>2.5</v>
      </c>
      <c r="N53" s="32">
        <v>7.8</v>
      </c>
      <c r="O53" s="229">
        <v>1.2</v>
      </c>
      <c r="P53" s="229"/>
    </row>
    <row r="54" spans="1:16" ht="12.75">
      <c r="A54" s="231"/>
      <c r="B54" s="27"/>
      <c r="C54" s="152"/>
      <c r="D54" s="233"/>
      <c r="E54" s="27"/>
      <c r="F54" s="27"/>
      <c r="G54" s="170"/>
      <c r="H54" s="156"/>
      <c r="I54" s="229" t="s">
        <v>21</v>
      </c>
      <c r="J54" s="156"/>
      <c r="K54" s="157"/>
      <c r="L54" s="18" t="e">
        <f t="shared" si="1"/>
        <v>#DIV/0!</v>
      </c>
      <c r="M54" s="229"/>
      <c r="N54" s="26"/>
      <c r="O54" s="229"/>
      <c r="P54" s="229"/>
    </row>
    <row r="55" spans="1:16" ht="12.75">
      <c r="A55" s="231" t="s">
        <v>116</v>
      </c>
      <c r="B55" s="27" t="s">
        <v>32</v>
      </c>
      <c r="C55" s="152">
        <v>38355</v>
      </c>
      <c r="D55" s="233"/>
      <c r="E55" s="233" t="s">
        <v>388</v>
      </c>
      <c r="F55" s="27" t="s">
        <v>76</v>
      </c>
      <c r="G55" s="170">
        <v>7.2</v>
      </c>
      <c r="H55" s="156">
        <v>4</v>
      </c>
      <c r="I55" s="229" t="s">
        <v>21</v>
      </c>
      <c r="J55" s="156">
        <v>1</v>
      </c>
      <c r="K55" s="157">
        <v>8</v>
      </c>
      <c r="L55" s="18">
        <f>SUM(G55)+H55/(H55+J55)*(K55-G55)</f>
        <v>7.84</v>
      </c>
      <c r="M55" s="229">
        <v>2</v>
      </c>
      <c r="N55" s="32">
        <v>7.8</v>
      </c>
      <c r="O55" s="229" t="s">
        <v>378</v>
      </c>
      <c r="P55" s="229"/>
    </row>
    <row r="56" spans="1:16" ht="12.75">
      <c r="A56" s="231"/>
      <c r="B56" s="27"/>
      <c r="C56" s="152"/>
      <c r="D56" s="233"/>
      <c r="E56" s="27"/>
      <c r="F56" s="27"/>
      <c r="G56" s="170"/>
      <c r="H56" s="156"/>
      <c r="I56" s="229" t="s">
        <v>21</v>
      </c>
      <c r="J56" s="156"/>
      <c r="K56" s="157"/>
      <c r="L56" s="18" t="e">
        <f t="shared" si="1"/>
        <v>#DIV/0!</v>
      </c>
      <c r="M56" s="229"/>
      <c r="N56" s="26"/>
      <c r="O56" s="229"/>
      <c r="P56" s="229"/>
    </row>
    <row r="57" spans="1:16" ht="12.75">
      <c r="A57" s="231" t="s">
        <v>116</v>
      </c>
      <c r="B57" s="27" t="s">
        <v>32</v>
      </c>
      <c r="C57" s="152">
        <v>38358</v>
      </c>
      <c r="D57" s="233"/>
      <c r="E57" s="233" t="s">
        <v>403</v>
      </c>
      <c r="F57" s="27" t="s">
        <v>76</v>
      </c>
      <c r="G57" s="170">
        <v>8</v>
      </c>
      <c r="H57" s="156">
        <v>0.5</v>
      </c>
      <c r="I57" s="229" t="s">
        <v>21</v>
      </c>
      <c r="J57" s="156">
        <v>4</v>
      </c>
      <c r="K57" s="157">
        <v>8.6</v>
      </c>
      <c r="L57" s="18">
        <f>SUM(G57)+H57/(H57+J57)*(K57-G57)</f>
        <v>8.066666666666666</v>
      </c>
      <c r="M57" s="229">
        <v>2</v>
      </c>
      <c r="N57" s="32">
        <v>8.1</v>
      </c>
      <c r="O57" s="229">
        <v>1.4</v>
      </c>
      <c r="P57" s="229"/>
    </row>
    <row r="58" spans="1:16" ht="12.75">
      <c r="A58" s="231"/>
      <c r="B58" s="27"/>
      <c r="C58" s="152"/>
      <c r="D58" s="233"/>
      <c r="E58" s="27"/>
      <c r="F58" s="27"/>
      <c r="G58" s="170"/>
      <c r="H58" s="156"/>
      <c r="I58" s="229" t="s">
        <v>21</v>
      </c>
      <c r="J58" s="156"/>
      <c r="K58" s="157"/>
      <c r="L58" s="18" t="e">
        <f t="shared" si="1"/>
        <v>#DIV/0!</v>
      </c>
      <c r="M58" s="229"/>
      <c r="N58" s="26"/>
      <c r="O58" s="229"/>
      <c r="P58" s="229"/>
    </row>
    <row r="59" spans="1:16" ht="12.75">
      <c r="A59" s="231" t="s">
        <v>116</v>
      </c>
      <c r="B59" s="27" t="s">
        <v>32</v>
      </c>
      <c r="C59" s="152">
        <v>38366</v>
      </c>
      <c r="D59" s="233"/>
      <c r="E59" s="233" t="s">
        <v>417</v>
      </c>
      <c r="F59" s="27" t="s">
        <v>76</v>
      </c>
      <c r="G59" s="170">
        <v>8</v>
      </c>
      <c r="H59" s="156">
        <v>3.5</v>
      </c>
      <c r="I59" s="229" t="s">
        <v>21</v>
      </c>
      <c r="J59" s="156">
        <v>2.5</v>
      </c>
      <c r="K59" s="157">
        <v>8.6</v>
      </c>
      <c r="L59" s="18">
        <f>SUM(G59)+H59/(H59+J59)*(K59-G59)</f>
        <v>8.35</v>
      </c>
      <c r="M59" s="229">
        <v>2</v>
      </c>
      <c r="N59" s="32">
        <v>8.4</v>
      </c>
      <c r="O59" s="229">
        <v>1.7</v>
      </c>
      <c r="P59" s="229"/>
    </row>
    <row r="60" spans="1:16" ht="12.75">
      <c r="A60" s="231"/>
      <c r="B60" s="27"/>
      <c r="C60" s="152"/>
      <c r="D60" s="233"/>
      <c r="E60" s="27"/>
      <c r="F60" s="27"/>
      <c r="G60" s="170"/>
      <c r="H60" s="156"/>
      <c r="I60" s="229" t="s">
        <v>21</v>
      </c>
      <c r="J60" s="156"/>
      <c r="K60" s="157"/>
      <c r="L60" s="18" t="e">
        <f t="shared" si="1"/>
        <v>#DIV/0!</v>
      </c>
      <c r="M60" s="229"/>
      <c r="N60" s="26"/>
      <c r="O60" s="229"/>
      <c r="P60" s="229"/>
    </row>
    <row r="61" spans="1:16" ht="12.75">
      <c r="A61" s="231" t="s">
        <v>116</v>
      </c>
      <c r="B61" s="27" t="s">
        <v>32</v>
      </c>
      <c r="C61" s="152">
        <v>38486</v>
      </c>
      <c r="D61" s="233"/>
      <c r="E61" s="233" t="s">
        <v>418</v>
      </c>
      <c r="F61" s="27" t="s">
        <v>76</v>
      </c>
      <c r="G61" s="170">
        <v>8.6</v>
      </c>
      <c r="H61" s="156">
        <v>2.5</v>
      </c>
      <c r="I61" s="229" t="s">
        <v>21</v>
      </c>
      <c r="J61" s="156">
        <v>1</v>
      </c>
      <c r="K61" s="157">
        <v>8.8</v>
      </c>
      <c r="L61" s="18">
        <f>SUM(G61)+H61/(H61+J61)*(K61-G61)</f>
        <v>8.742857142857144</v>
      </c>
      <c r="M61" s="229">
        <v>1.5</v>
      </c>
      <c r="N61" s="32">
        <v>8.8</v>
      </c>
      <c r="O61" s="229">
        <v>1.4</v>
      </c>
      <c r="P61" s="229"/>
    </row>
    <row r="62" spans="1:16" ht="12.75">
      <c r="A62" s="231" t="s">
        <v>116</v>
      </c>
      <c r="B62" s="27" t="s">
        <v>32</v>
      </c>
      <c r="C62" s="152">
        <v>38486</v>
      </c>
      <c r="D62" s="233"/>
      <c r="E62" s="233" t="s">
        <v>418</v>
      </c>
      <c r="F62" s="27" t="s">
        <v>76</v>
      </c>
      <c r="G62" s="170">
        <v>8.6</v>
      </c>
      <c r="H62" s="156">
        <v>2.5</v>
      </c>
      <c r="I62" s="229" t="s">
        <v>21</v>
      </c>
      <c r="J62" s="156">
        <v>0.5</v>
      </c>
      <c r="K62" s="157">
        <v>8.8</v>
      </c>
      <c r="L62" s="18">
        <f t="shared" si="1"/>
        <v>8.766666666666667</v>
      </c>
      <c r="M62" s="229">
        <v>1.5</v>
      </c>
      <c r="N62" s="26"/>
      <c r="O62" s="229">
        <v>1.4</v>
      </c>
      <c r="P62" s="229"/>
    </row>
    <row r="63" spans="1:16" ht="12.75">
      <c r="A63" s="231" t="s">
        <v>116</v>
      </c>
      <c r="B63" s="27" t="s">
        <v>32</v>
      </c>
      <c r="C63" s="152">
        <v>38486</v>
      </c>
      <c r="D63" s="233"/>
      <c r="E63" s="233" t="s">
        <v>418</v>
      </c>
      <c r="F63" s="27" t="s">
        <v>76</v>
      </c>
      <c r="G63" s="155" t="s">
        <v>28</v>
      </c>
      <c r="H63" s="156"/>
      <c r="I63" s="229" t="s">
        <v>21</v>
      </c>
      <c r="J63" s="156"/>
      <c r="K63" s="157"/>
      <c r="L63" s="18">
        <v>8.75</v>
      </c>
      <c r="M63" s="229">
        <v>1.5</v>
      </c>
      <c r="N63" s="28">
        <f>SUM(L61:L63)/3</f>
        <v>8.753174603174605</v>
      </c>
      <c r="O63" s="229">
        <v>1.4</v>
      </c>
      <c r="P63" s="229"/>
    </row>
    <row r="64" spans="1:16" ht="12.75">
      <c r="A64" s="231"/>
      <c r="B64" s="27"/>
      <c r="C64" s="152"/>
      <c r="D64" s="233"/>
      <c r="E64" s="27"/>
      <c r="F64" s="27"/>
      <c r="G64" s="170"/>
      <c r="H64" s="156"/>
      <c r="I64" s="229" t="s">
        <v>21</v>
      </c>
      <c r="J64" s="156"/>
      <c r="K64" s="157"/>
      <c r="L64" s="18" t="e">
        <f t="shared" si="1"/>
        <v>#DIV/0!</v>
      </c>
      <c r="M64" s="229"/>
      <c r="N64" s="26"/>
      <c r="O64" s="229"/>
      <c r="P64" s="229"/>
    </row>
    <row r="65" spans="1:16" ht="12.75">
      <c r="A65" s="231" t="s">
        <v>116</v>
      </c>
      <c r="B65" s="27" t="s">
        <v>450</v>
      </c>
      <c r="C65" s="152">
        <v>38500</v>
      </c>
      <c r="D65" s="233"/>
      <c r="E65" s="233" t="s">
        <v>453</v>
      </c>
      <c r="F65" s="27" t="s">
        <v>76</v>
      </c>
      <c r="G65" s="170">
        <v>8</v>
      </c>
      <c r="H65" s="156">
        <v>4</v>
      </c>
      <c r="I65" s="229" t="s">
        <v>21</v>
      </c>
      <c r="J65" s="156">
        <v>1.5</v>
      </c>
      <c r="K65" s="157">
        <v>8.8</v>
      </c>
      <c r="L65" s="18">
        <f>SUM(G65)+H65/(H65+J65)*(K65-G65)</f>
        <v>8.581818181818182</v>
      </c>
      <c r="M65" s="229">
        <v>2</v>
      </c>
      <c r="N65" s="32">
        <v>8.6</v>
      </c>
      <c r="O65" s="229">
        <v>2.2</v>
      </c>
      <c r="P65" s="229"/>
    </row>
    <row r="66" spans="1:16" ht="12.75">
      <c r="A66" s="231"/>
      <c r="B66" s="27"/>
      <c r="C66" s="152"/>
      <c r="D66" s="233"/>
      <c r="E66" s="27"/>
      <c r="F66" s="27"/>
      <c r="G66" s="170"/>
      <c r="H66" s="156"/>
      <c r="I66" s="229" t="s">
        <v>21</v>
      </c>
      <c r="J66" s="156"/>
      <c r="K66" s="157"/>
      <c r="L66" s="18" t="e">
        <f t="shared" si="1"/>
        <v>#DIV/0!</v>
      </c>
      <c r="M66" s="229"/>
      <c r="N66" s="26"/>
      <c r="O66" s="229"/>
      <c r="P66" s="229"/>
    </row>
    <row r="67" spans="1:16" ht="12.75">
      <c r="A67" s="231"/>
      <c r="B67" s="27"/>
      <c r="C67" s="152">
        <v>38510</v>
      </c>
      <c r="D67" s="233"/>
      <c r="E67" s="27" t="s">
        <v>304</v>
      </c>
      <c r="F67" s="27" t="s">
        <v>76</v>
      </c>
      <c r="G67" s="170">
        <v>7.2</v>
      </c>
      <c r="H67" s="156">
        <v>3</v>
      </c>
      <c r="I67" s="229" t="s">
        <v>21</v>
      </c>
      <c r="J67" s="156">
        <v>2</v>
      </c>
      <c r="K67" s="157">
        <v>8</v>
      </c>
      <c r="L67" s="18">
        <f t="shared" si="1"/>
        <v>7.68</v>
      </c>
      <c r="M67" s="229">
        <v>2</v>
      </c>
      <c r="N67" s="32">
        <v>7.7</v>
      </c>
      <c r="O67" s="229">
        <v>0.8</v>
      </c>
      <c r="P67" s="229"/>
    </row>
    <row r="68" spans="1:16" ht="12.75">
      <c r="A68" s="231"/>
      <c r="B68" s="27"/>
      <c r="C68" s="152"/>
      <c r="D68" s="233"/>
      <c r="E68" s="27"/>
      <c r="F68" s="27"/>
      <c r="G68" s="170"/>
      <c r="H68" s="156"/>
      <c r="I68" s="229" t="s">
        <v>21</v>
      </c>
      <c r="J68" s="156"/>
      <c r="K68" s="157"/>
      <c r="L68" s="18" t="e">
        <f t="shared" si="1"/>
        <v>#DIV/0!</v>
      </c>
      <c r="M68" s="229"/>
      <c r="N68" s="26"/>
      <c r="O68" s="229"/>
      <c r="P68" s="229"/>
    </row>
    <row r="69" spans="1:16" ht="12.75">
      <c r="A69" s="231"/>
      <c r="B69" s="27"/>
      <c r="C69" s="152">
        <v>38528</v>
      </c>
      <c r="D69" s="233"/>
      <c r="E69" s="27" t="s">
        <v>391</v>
      </c>
      <c r="F69" s="27" t="s">
        <v>76</v>
      </c>
      <c r="G69" s="170">
        <v>7.2</v>
      </c>
      <c r="H69" s="156">
        <v>1.5</v>
      </c>
      <c r="I69" s="229" t="s">
        <v>21</v>
      </c>
      <c r="J69" s="156">
        <v>3.5</v>
      </c>
      <c r="K69" s="157">
        <v>8</v>
      </c>
      <c r="L69" s="18">
        <f t="shared" si="1"/>
        <v>7.44</v>
      </c>
      <c r="M69" s="229">
        <v>2</v>
      </c>
      <c r="N69" s="32">
        <v>7.4</v>
      </c>
      <c r="O69" s="229">
        <v>0.6</v>
      </c>
      <c r="P69" s="229"/>
    </row>
    <row r="70" spans="1:16" ht="12.75">
      <c r="A70" s="231"/>
      <c r="B70" s="27"/>
      <c r="C70" s="152"/>
      <c r="D70" s="233"/>
      <c r="E70" s="27"/>
      <c r="F70" s="27"/>
      <c r="G70" s="170"/>
      <c r="H70" s="156"/>
      <c r="I70" s="229" t="s">
        <v>21</v>
      </c>
      <c r="J70" s="156"/>
      <c r="K70" s="157"/>
      <c r="L70" s="18" t="e">
        <f t="shared" si="1"/>
        <v>#DIV/0!</v>
      </c>
      <c r="M70" s="229"/>
      <c r="N70" s="26"/>
      <c r="O70" s="229"/>
      <c r="P70" s="229"/>
    </row>
    <row r="71" spans="1:16" ht="12.75">
      <c r="A71" s="231"/>
      <c r="B71" s="27"/>
      <c r="C71" s="152"/>
      <c r="D71" s="233"/>
      <c r="E71" s="27"/>
      <c r="F71" s="27"/>
      <c r="G71" s="170"/>
      <c r="H71" s="156"/>
      <c r="I71" s="229" t="s">
        <v>21</v>
      </c>
      <c r="J71" s="156"/>
      <c r="K71" s="157"/>
      <c r="L71" s="18" t="e">
        <f t="shared" si="1"/>
        <v>#DIV/0!</v>
      </c>
      <c r="M71" s="229"/>
      <c r="N71" s="26"/>
      <c r="O71" s="229"/>
      <c r="P71" s="229"/>
    </row>
    <row r="72" spans="1:16" ht="12.75">
      <c r="A72" s="231"/>
      <c r="B72" s="27"/>
      <c r="C72" s="152"/>
      <c r="D72" s="233"/>
      <c r="E72" s="27"/>
      <c r="F72" s="27"/>
      <c r="G72" s="170"/>
      <c r="H72" s="156"/>
      <c r="I72" s="229" t="s">
        <v>21</v>
      </c>
      <c r="J72" s="156"/>
      <c r="K72" s="157"/>
      <c r="L72" s="18" t="e">
        <f t="shared" si="1"/>
        <v>#DIV/0!</v>
      </c>
      <c r="M72" s="229"/>
      <c r="N72" s="26"/>
      <c r="O72" s="229"/>
      <c r="P72" s="229"/>
    </row>
    <row r="73" spans="1:16" ht="12.75">
      <c r="A73" s="231"/>
      <c r="B73" s="27"/>
      <c r="C73" s="152"/>
      <c r="D73" s="233"/>
      <c r="E73" s="27"/>
      <c r="F73" s="27"/>
      <c r="G73" s="170"/>
      <c r="H73" s="156"/>
      <c r="I73" s="229" t="s">
        <v>21</v>
      </c>
      <c r="J73" s="156"/>
      <c r="K73" s="157"/>
      <c r="L73" s="18" t="e">
        <f t="shared" si="1"/>
        <v>#DIV/0!</v>
      </c>
      <c r="M73" s="229"/>
      <c r="N73" s="26"/>
      <c r="O73" s="229"/>
      <c r="P73" s="229"/>
    </row>
    <row r="74" spans="1:16" ht="12.75">
      <c r="A74" s="231"/>
      <c r="B74" s="27"/>
      <c r="C74" s="152"/>
      <c r="D74" s="233"/>
      <c r="E74" s="27"/>
      <c r="F74" s="27"/>
      <c r="G74" s="170"/>
      <c r="H74" s="156"/>
      <c r="I74" s="229" t="s">
        <v>21</v>
      </c>
      <c r="J74" s="156"/>
      <c r="K74" s="157"/>
      <c r="L74" s="18" t="e">
        <f t="shared" si="1"/>
        <v>#DIV/0!</v>
      </c>
      <c r="M74" s="229"/>
      <c r="N74" s="26"/>
      <c r="O74" s="229"/>
      <c r="P74" s="229"/>
    </row>
    <row r="75" spans="1:16" ht="12.75">
      <c r="A75" s="231"/>
      <c r="B75" s="27"/>
      <c r="C75" s="152"/>
      <c r="D75" s="233"/>
      <c r="E75" s="27"/>
      <c r="F75" s="27"/>
      <c r="G75" s="170"/>
      <c r="H75" s="156"/>
      <c r="I75" s="229" t="s">
        <v>21</v>
      </c>
      <c r="J75" s="156"/>
      <c r="K75" s="157"/>
      <c r="L75" s="18" t="e">
        <f t="shared" si="1"/>
        <v>#DIV/0!</v>
      </c>
      <c r="M75" s="229"/>
      <c r="N75" s="26"/>
      <c r="O75" s="229"/>
      <c r="P75" s="229"/>
    </row>
    <row r="76" spans="1:16" ht="12.75">
      <c r="A76" s="231"/>
      <c r="B76" s="27"/>
      <c r="C76" s="152"/>
      <c r="D76" s="233"/>
      <c r="E76" s="27"/>
      <c r="F76" s="27"/>
      <c r="G76" s="170"/>
      <c r="H76" s="156"/>
      <c r="I76" s="229" t="s">
        <v>21</v>
      </c>
      <c r="J76" s="156"/>
      <c r="K76" s="157"/>
      <c r="L76" s="18" t="e">
        <f t="shared" si="1"/>
        <v>#DIV/0!</v>
      </c>
      <c r="M76" s="229"/>
      <c r="N76" s="26"/>
      <c r="O76" s="229"/>
      <c r="P76" s="229"/>
    </row>
    <row r="77" spans="1:16" ht="12.75">
      <c r="A77" s="231"/>
      <c r="B77" s="27"/>
      <c r="C77" s="152"/>
      <c r="D77" s="233"/>
      <c r="E77" s="27"/>
      <c r="F77" s="27"/>
      <c r="G77" s="170"/>
      <c r="H77" s="156"/>
      <c r="I77" s="229" t="s">
        <v>21</v>
      </c>
      <c r="J77" s="156"/>
      <c r="K77" s="157"/>
      <c r="L77" s="18" t="e">
        <f t="shared" si="1"/>
        <v>#DIV/0!</v>
      </c>
      <c r="M77" s="229"/>
      <c r="N77" s="26"/>
      <c r="O77" s="229"/>
      <c r="P77" s="229"/>
    </row>
    <row r="78" spans="1:16" ht="12.75">
      <c r="A78" s="231"/>
      <c r="B78" s="27"/>
      <c r="C78" s="152"/>
      <c r="D78" s="233"/>
      <c r="E78" s="27"/>
      <c r="F78" s="27"/>
      <c r="G78" s="170"/>
      <c r="H78" s="156"/>
      <c r="I78" s="229" t="s">
        <v>21</v>
      </c>
      <c r="J78" s="156"/>
      <c r="K78" s="157"/>
      <c r="L78" s="18" t="e">
        <f t="shared" si="1"/>
        <v>#DIV/0!</v>
      </c>
      <c r="M78" s="229"/>
      <c r="N78" s="26"/>
      <c r="O78" s="229"/>
      <c r="P78" s="229"/>
    </row>
    <row r="79" spans="1:16" ht="12.75">
      <c r="A79" s="231"/>
      <c r="B79" s="27"/>
      <c r="C79" s="152"/>
      <c r="D79" s="233"/>
      <c r="E79" s="27"/>
      <c r="F79" s="27"/>
      <c r="G79" s="170"/>
      <c r="H79" s="156"/>
      <c r="I79" s="229" t="s">
        <v>21</v>
      </c>
      <c r="J79" s="156"/>
      <c r="K79" s="157"/>
      <c r="L79" s="18" t="e">
        <f t="shared" si="1"/>
        <v>#DIV/0!</v>
      </c>
      <c r="M79" s="229"/>
      <c r="N79" s="26"/>
      <c r="O79" s="229"/>
      <c r="P79" s="229"/>
    </row>
    <row r="80" spans="1:16" ht="12.75">
      <c r="A80" s="231"/>
      <c r="B80" s="27"/>
      <c r="C80" s="152"/>
      <c r="D80" s="233"/>
      <c r="E80" s="27"/>
      <c r="F80" s="27"/>
      <c r="G80" s="170"/>
      <c r="H80" s="156"/>
      <c r="I80" s="229" t="s">
        <v>21</v>
      </c>
      <c r="J80" s="156"/>
      <c r="K80" s="157"/>
      <c r="L80" s="18" t="e">
        <f t="shared" si="1"/>
        <v>#DIV/0!</v>
      </c>
      <c r="M80" s="229"/>
      <c r="N80" s="26"/>
      <c r="O80" s="229"/>
      <c r="P80" s="229"/>
    </row>
    <row r="81" spans="1:16" ht="12.75">
      <c r="A81" s="231"/>
      <c r="B81" s="27"/>
      <c r="C81" s="152"/>
      <c r="D81" s="233"/>
      <c r="E81" s="27"/>
      <c r="F81" s="27"/>
      <c r="G81" s="170"/>
      <c r="H81" s="156"/>
      <c r="I81" s="229" t="s">
        <v>21</v>
      </c>
      <c r="J81" s="156"/>
      <c r="K81" s="157"/>
      <c r="L81" s="18" t="e">
        <f t="shared" si="1"/>
        <v>#DIV/0!</v>
      </c>
      <c r="M81" s="229"/>
      <c r="N81" s="26"/>
      <c r="O81" s="229"/>
      <c r="P81" s="229"/>
    </row>
    <row r="82" spans="1:16" ht="12.75">
      <c r="A82" s="231"/>
      <c r="B82" s="27"/>
      <c r="C82" s="152"/>
      <c r="D82" s="233"/>
      <c r="E82" s="27"/>
      <c r="F82" s="27"/>
      <c r="G82" s="170"/>
      <c r="H82" s="156"/>
      <c r="I82" s="229" t="s">
        <v>21</v>
      </c>
      <c r="J82" s="156"/>
      <c r="K82" s="157"/>
      <c r="L82" s="18" t="e">
        <f t="shared" si="1"/>
        <v>#DIV/0!</v>
      </c>
      <c r="M82" s="229"/>
      <c r="N82" s="26"/>
      <c r="O82" s="229"/>
      <c r="P82" s="229"/>
    </row>
    <row r="83" spans="1:16" ht="12.75">
      <c r="A83" s="231"/>
      <c r="B83" s="27"/>
      <c r="C83" s="152"/>
      <c r="D83" s="233"/>
      <c r="E83" s="27"/>
      <c r="F83" s="27"/>
      <c r="G83" s="170"/>
      <c r="H83" s="156"/>
      <c r="I83" s="229" t="s">
        <v>21</v>
      </c>
      <c r="J83" s="156"/>
      <c r="K83" s="157"/>
      <c r="L83" s="18" t="e">
        <f t="shared" si="1"/>
        <v>#DIV/0!</v>
      </c>
      <c r="M83" s="229"/>
      <c r="N83" s="26"/>
      <c r="O83" s="229"/>
      <c r="P83" s="229"/>
    </row>
    <row r="84" spans="1:16" ht="12.75">
      <c r="A84" s="231"/>
      <c r="B84" s="27"/>
      <c r="C84" s="152"/>
      <c r="D84" s="233"/>
      <c r="E84" s="27"/>
      <c r="F84" s="27"/>
      <c r="G84" s="170"/>
      <c r="H84" s="156"/>
      <c r="I84" s="229" t="s">
        <v>21</v>
      </c>
      <c r="J84" s="156"/>
      <c r="K84" s="157"/>
      <c r="L84" s="18" t="e">
        <f t="shared" si="1"/>
        <v>#DIV/0!</v>
      </c>
      <c r="M84" s="229"/>
      <c r="N84" s="26"/>
      <c r="O84" s="229"/>
      <c r="P84" s="229"/>
    </row>
    <row r="85" spans="1:16" ht="12.75">
      <c r="A85" s="231"/>
      <c r="B85" s="27"/>
      <c r="C85" s="152"/>
      <c r="D85" s="233"/>
      <c r="E85" s="27"/>
      <c r="F85" s="27"/>
      <c r="G85" s="170"/>
      <c r="H85" s="156"/>
      <c r="I85" s="229" t="s">
        <v>21</v>
      </c>
      <c r="J85" s="156"/>
      <c r="K85" s="157"/>
      <c r="L85" s="18" t="e">
        <f t="shared" si="1"/>
        <v>#DIV/0!</v>
      </c>
      <c r="M85" s="229"/>
      <c r="N85" s="26"/>
      <c r="O85" s="229"/>
      <c r="P85" s="229"/>
    </row>
    <row r="86" spans="1:16" ht="12.75">
      <c r="A86" s="231"/>
      <c r="B86" s="27"/>
      <c r="C86" s="152"/>
      <c r="D86" s="233"/>
      <c r="E86" s="27"/>
      <c r="F86" s="27"/>
      <c r="G86" s="170"/>
      <c r="H86" s="156"/>
      <c r="I86" s="229" t="s">
        <v>21</v>
      </c>
      <c r="J86" s="156"/>
      <c r="K86" s="157"/>
      <c r="L86" s="18" t="e">
        <f t="shared" si="1"/>
        <v>#DIV/0!</v>
      </c>
      <c r="M86" s="229"/>
      <c r="N86" s="26"/>
      <c r="O86" s="229"/>
      <c r="P86" s="229"/>
    </row>
    <row r="87" spans="1:16" ht="12.75">
      <c r="A87" s="231"/>
      <c r="B87" s="27"/>
      <c r="C87" s="152"/>
      <c r="D87" s="233"/>
      <c r="E87" s="27"/>
      <c r="F87" s="27"/>
      <c r="G87" s="170"/>
      <c r="H87" s="156"/>
      <c r="I87" s="229" t="s">
        <v>21</v>
      </c>
      <c r="J87" s="156"/>
      <c r="K87" s="157"/>
      <c r="L87" s="18" t="e">
        <f t="shared" si="1"/>
        <v>#DIV/0!</v>
      </c>
      <c r="M87" s="229"/>
      <c r="N87" s="26"/>
      <c r="O87" s="229"/>
      <c r="P87" s="229"/>
    </row>
    <row r="88" spans="1:16" ht="12.75">
      <c r="A88" s="231"/>
      <c r="B88" s="27"/>
      <c r="C88" s="152"/>
      <c r="D88" s="233"/>
      <c r="E88" s="27"/>
      <c r="F88" s="27"/>
      <c r="G88" s="170"/>
      <c r="H88" s="156"/>
      <c r="I88" s="229" t="s">
        <v>21</v>
      </c>
      <c r="J88" s="156"/>
      <c r="K88" s="157"/>
      <c r="L88" s="18" t="e">
        <f t="shared" si="1"/>
        <v>#DIV/0!</v>
      </c>
      <c r="M88" s="229"/>
      <c r="N88" s="26"/>
      <c r="O88" s="229"/>
      <c r="P88" s="229"/>
    </row>
    <row r="89" spans="1:16" ht="12.75">
      <c r="A89" s="231"/>
      <c r="B89" s="27"/>
      <c r="C89" s="152"/>
      <c r="D89" s="233"/>
      <c r="E89" s="27"/>
      <c r="F89" s="27"/>
      <c r="G89" s="170"/>
      <c r="H89" s="156"/>
      <c r="I89" s="229" t="s">
        <v>21</v>
      </c>
      <c r="J89" s="156"/>
      <c r="K89" s="157"/>
      <c r="L89" s="18" t="e">
        <f t="shared" si="1"/>
        <v>#DIV/0!</v>
      </c>
      <c r="M89" s="229"/>
      <c r="N89" s="26"/>
      <c r="O89" s="229"/>
      <c r="P89" s="229"/>
    </row>
    <row r="90" spans="1:16" ht="12.75">
      <c r="A90" s="231"/>
      <c r="B90" s="27"/>
      <c r="C90" s="152"/>
      <c r="D90" s="233"/>
      <c r="E90" s="27"/>
      <c r="F90" s="27"/>
      <c r="G90" s="170"/>
      <c r="H90" s="156"/>
      <c r="I90" s="229" t="s">
        <v>21</v>
      </c>
      <c r="J90" s="156"/>
      <c r="K90" s="157"/>
      <c r="L90" s="18" t="e">
        <f t="shared" si="1"/>
        <v>#DIV/0!</v>
      </c>
      <c r="M90" s="229"/>
      <c r="N90" s="26"/>
      <c r="O90" s="229"/>
      <c r="P90" s="229"/>
    </row>
    <row r="91" spans="1:16" ht="12.75">
      <c r="A91" s="231"/>
      <c r="B91" s="27"/>
      <c r="C91" s="152"/>
      <c r="D91" s="233"/>
      <c r="E91" s="27"/>
      <c r="F91" s="27"/>
      <c r="G91" s="170"/>
      <c r="H91" s="156"/>
      <c r="I91" s="229" t="s">
        <v>21</v>
      </c>
      <c r="J91" s="156"/>
      <c r="K91" s="157"/>
      <c r="L91" s="18" t="e">
        <f t="shared" si="1"/>
        <v>#DIV/0!</v>
      </c>
      <c r="M91" s="229"/>
      <c r="N91" s="26"/>
      <c r="O91" s="229"/>
      <c r="P91" s="229"/>
    </row>
    <row r="92" spans="1:16" ht="12.75">
      <c r="A92" s="231"/>
      <c r="B92" s="27"/>
      <c r="C92" s="152"/>
      <c r="D92" s="233"/>
      <c r="E92" s="27"/>
      <c r="F92" s="27"/>
      <c r="G92" s="170"/>
      <c r="H92" s="156"/>
      <c r="I92" s="229" t="s">
        <v>21</v>
      </c>
      <c r="J92" s="156"/>
      <c r="K92" s="157"/>
      <c r="L92" s="18" t="e">
        <f t="shared" si="1"/>
        <v>#DIV/0!</v>
      </c>
      <c r="M92" s="229"/>
      <c r="N92" s="26"/>
      <c r="O92" s="229"/>
      <c r="P92" s="229"/>
    </row>
    <row r="93" spans="1:16" ht="12.75">
      <c r="A93" s="231"/>
      <c r="B93" s="27"/>
      <c r="C93" s="152"/>
      <c r="D93" s="233"/>
      <c r="E93" s="27"/>
      <c r="F93" s="27"/>
      <c r="G93" s="170"/>
      <c r="H93" s="156"/>
      <c r="I93" s="229" t="s">
        <v>21</v>
      </c>
      <c r="J93" s="156"/>
      <c r="K93" s="157"/>
      <c r="L93" s="18" t="e">
        <f t="shared" si="1"/>
        <v>#DIV/0!</v>
      </c>
      <c r="M93" s="229"/>
      <c r="N93" s="26"/>
      <c r="O93" s="229"/>
      <c r="P93" s="229"/>
    </row>
    <row r="94" spans="1:16" ht="12.75">
      <c r="A94" s="231"/>
      <c r="B94" s="27"/>
      <c r="C94" s="152"/>
      <c r="D94" s="233"/>
      <c r="E94" s="27"/>
      <c r="F94" s="27"/>
      <c r="G94" s="170"/>
      <c r="H94" s="156"/>
      <c r="I94" s="229" t="s">
        <v>21</v>
      </c>
      <c r="J94" s="156"/>
      <c r="K94" s="157"/>
      <c r="L94" s="18" t="e">
        <f t="shared" si="1"/>
        <v>#DIV/0!</v>
      </c>
      <c r="M94" s="229"/>
      <c r="N94" s="26"/>
      <c r="O94" s="229"/>
      <c r="P94" s="229"/>
    </row>
    <row r="95" spans="1:16" ht="12.75">
      <c r="A95" s="231"/>
      <c r="B95" s="27"/>
      <c r="C95" s="152"/>
      <c r="D95" s="233"/>
      <c r="E95" s="27"/>
      <c r="F95" s="27"/>
      <c r="G95" s="170"/>
      <c r="H95" s="156"/>
      <c r="I95" s="229" t="s">
        <v>21</v>
      </c>
      <c r="J95" s="156"/>
      <c r="K95" s="157"/>
      <c r="L95" s="18" t="e">
        <f t="shared" si="1"/>
        <v>#DIV/0!</v>
      </c>
      <c r="M95" s="229"/>
      <c r="N95" s="26"/>
      <c r="O95" s="229"/>
      <c r="P95" s="229"/>
    </row>
    <row r="96" spans="1:16" ht="12.75">
      <c r="A96" s="231"/>
      <c r="B96" s="27"/>
      <c r="C96" s="152"/>
      <c r="D96" s="233"/>
      <c r="E96" s="27"/>
      <c r="F96" s="27"/>
      <c r="G96" s="170"/>
      <c r="H96" s="156"/>
      <c r="I96" s="229" t="s">
        <v>21</v>
      </c>
      <c r="J96" s="156"/>
      <c r="K96" s="157"/>
      <c r="L96" s="18" t="e">
        <f t="shared" si="1"/>
        <v>#DIV/0!</v>
      </c>
      <c r="M96" s="229"/>
      <c r="N96" s="26"/>
      <c r="O96" s="229"/>
      <c r="P96" s="229"/>
    </row>
    <row r="97" spans="1:16" ht="12.75">
      <c r="A97" s="231"/>
      <c r="B97" s="27"/>
      <c r="C97" s="152"/>
      <c r="D97" s="233"/>
      <c r="E97" s="27"/>
      <c r="F97" s="27"/>
      <c r="G97" s="170"/>
      <c r="H97" s="156"/>
      <c r="I97" s="229" t="s">
        <v>21</v>
      </c>
      <c r="J97" s="156"/>
      <c r="K97" s="157"/>
      <c r="L97" s="18" t="e">
        <f t="shared" si="1"/>
        <v>#DIV/0!</v>
      </c>
      <c r="M97" s="229"/>
      <c r="N97" s="26"/>
      <c r="O97" s="229"/>
      <c r="P97" s="229"/>
    </row>
    <row r="98" spans="1:16" ht="12.75">
      <c r="A98" s="231"/>
      <c r="B98" s="27"/>
      <c r="C98" s="152"/>
      <c r="D98" s="233"/>
      <c r="E98" s="27"/>
      <c r="F98" s="27"/>
      <c r="G98" s="170"/>
      <c r="H98" s="156"/>
      <c r="I98" s="229" t="s">
        <v>21</v>
      </c>
      <c r="J98" s="156"/>
      <c r="K98" s="157"/>
      <c r="L98" s="18" t="e">
        <f t="shared" si="1"/>
        <v>#DIV/0!</v>
      </c>
      <c r="M98" s="229"/>
      <c r="N98" s="26"/>
      <c r="O98" s="229"/>
      <c r="P98" s="229"/>
    </row>
    <row r="99" spans="1:16" ht="12.75">
      <c r="A99" s="231"/>
      <c r="B99" s="27"/>
      <c r="C99" s="152"/>
      <c r="D99" s="233"/>
      <c r="E99" s="27"/>
      <c r="F99" s="27"/>
      <c r="G99" s="170"/>
      <c r="H99" s="156"/>
      <c r="I99" s="229" t="s">
        <v>21</v>
      </c>
      <c r="J99" s="156"/>
      <c r="K99" s="157"/>
      <c r="L99" s="18" t="e">
        <f t="shared" si="1"/>
        <v>#DIV/0!</v>
      </c>
      <c r="M99" s="229"/>
      <c r="N99" s="26"/>
      <c r="O99" s="229"/>
      <c r="P99" s="229"/>
    </row>
    <row r="100" spans="1:16" ht="12.75">
      <c r="A100" s="231"/>
      <c r="B100" s="27"/>
      <c r="C100" s="152"/>
      <c r="D100" s="233"/>
      <c r="E100" s="27"/>
      <c r="F100" s="27"/>
      <c r="G100" s="170"/>
      <c r="H100" s="156"/>
      <c r="I100" s="229" t="s">
        <v>21</v>
      </c>
      <c r="J100" s="156"/>
      <c r="K100" s="157"/>
      <c r="L100" s="18" t="e">
        <f t="shared" si="1"/>
        <v>#DIV/0!</v>
      </c>
      <c r="M100" s="229"/>
      <c r="N100" s="26"/>
      <c r="O100" s="229"/>
      <c r="P100" s="229"/>
    </row>
    <row r="101" spans="1:16" ht="12.75">
      <c r="A101" s="231"/>
      <c r="B101" s="27"/>
      <c r="C101" s="152"/>
      <c r="D101" s="233"/>
      <c r="E101" s="27"/>
      <c r="F101" s="27"/>
      <c r="G101" s="170"/>
      <c r="H101" s="156"/>
      <c r="I101" s="229" t="s">
        <v>21</v>
      </c>
      <c r="J101" s="156"/>
      <c r="K101" s="157"/>
      <c r="L101" s="18" t="e">
        <f t="shared" si="1"/>
        <v>#DIV/0!</v>
      </c>
      <c r="M101" s="229"/>
      <c r="N101" s="26"/>
      <c r="O101" s="229"/>
      <c r="P101" s="229"/>
    </row>
    <row r="102" spans="1:16" ht="12.75">
      <c r="A102" s="231"/>
      <c r="B102" s="27"/>
      <c r="C102" s="152"/>
      <c r="D102" s="233"/>
      <c r="E102" s="27"/>
      <c r="F102" s="27"/>
      <c r="G102" s="170"/>
      <c r="H102" s="156"/>
      <c r="I102" s="229" t="s">
        <v>21</v>
      </c>
      <c r="J102" s="156"/>
      <c r="K102" s="157"/>
      <c r="L102" s="18" t="e">
        <f t="shared" si="1"/>
        <v>#DIV/0!</v>
      </c>
      <c r="M102" s="229"/>
      <c r="N102" s="26"/>
      <c r="O102" s="229"/>
      <c r="P102" s="229"/>
    </row>
    <row r="103" spans="1:16" ht="12.75">
      <c r="A103" s="231"/>
      <c r="B103" s="27"/>
      <c r="C103" s="152"/>
      <c r="D103" s="233"/>
      <c r="E103" s="27"/>
      <c r="F103" s="27"/>
      <c r="G103" s="170"/>
      <c r="H103" s="156"/>
      <c r="I103" s="229" t="s">
        <v>21</v>
      </c>
      <c r="J103" s="156"/>
      <c r="K103" s="157"/>
      <c r="L103" s="18" t="e">
        <f t="shared" si="1"/>
        <v>#DIV/0!</v>
      </c>
      <c r="M103" s="229"/>
      <c r="N103" s="26"/>
      <c r="O103" s="229"/>
      <c r="P103" s="229"/>
    </row>
    <row r="104" spans="1:16" ht="12.75">
      <c r="A104" s="231"/>
      <c r="B104" s="27"/>
      <c r="C104" s="152"/>
      <c r="D104" s="233"/>
      <c r="E104" s="27"/>
      <c r="F104" s="27"/>
      <c r="G104" s="170"/>
      <c r="H104" s="156"/>
      <c r="I104" s="229" t="s">
        <v>21</v>
      </c>
      <c r="J104" s="156"/>
      <c r="K104" s="157"/>
      <c r="L104" s="18" t="e">
        <f t="shared" si="1"/>
        <v>#DIV/0!</v>
      </c>
      <c r="M104" s="229"/>
      <c r="N104" s="26"/>
      <c r="O104" s="229"/>
      <c r="P104" s="229"/>
    </row>
    <row r="105" spans="1:16" ht="12.75">
      <c r="A105" s="231"/>
      <c r="B105" s="27"/>
      <c r="C105" s="152"/>
      <c r="D105" s="233"/>
      <c r="E105" s="27"/>
      <c r="F105" s="27"/>
      <c r="G105" s="170"/>
      <c r="H105" s="156"/>
      <c r="I105" s="229" t="s">
        <v>21</v>
      </c>
      <c r="J105" s="156"/>
      <c r="K105" s="157"/>
      <c r="L105" s="18" t="e">
        <f t="shared" si="1"/>
        <v>#DIV/0!</v>
      </c>
      <c r="M105" s="229"/>
      <c r="N105" s="26"/>
      <c r="O105" s="229"/>
      <c r="P105" s="229"/>
    </row>
    <row r="106" spans="1:16" ht="12.75">
      <c r="A106" s="231"/>
      <c r="B106" s="27"/>
      <c r="C106" s="152"/>
      <c r="D106" s="233"/>
      <c r="E106" s="27"/>
      <c r="F106" s="27"/>
      <c r="G106" s="170"/>
      <c r="H106" s="156"/>
      <c r="I106" s="229" t="s">
        <v>21</v>
      </c>
      <c r="J106" s="156"/>
      <c r="K106" s="157"/>
      <c r="L106" s="18" t="e">
        <f t="shared" si="1"/>
        <v>#DIV/0!</v>
      </c>
      <c r="M106" s="229"/>
      <c r="N106" s="26"/>
      <c r="O106" s="229"/>
      <c r="P106" s="229"/>
    </row>
    <row r="107" spans="1:16" ht="12.75">
      <c r="A107" s="231"/>
      <c r="B107" s="27"/>
      <c r="C107" s="152"/>
      <c r="D107" s="233"/>
      <c r="E107" s="27"/>
      <c r="F107" s="27"/>
      <c r="G107" s="170"/>
      <c r="H107" s="156"/>
      <c r="I107" s="229" t="s">
        <v>21</v>
      </c>
      <c r="J107" s="156"/>
      <c r="K107" s="157"/>
      <c r="L107" s="18" t="e">
        <f t="shared" si="1"/>
        <v>#DIV/0!</v>
      </c>
      <c r="M107" s="229"/>
      <c r="N107" s="26"/>
      <c r="O107" s="229"/>
      <c r="P107" s="229"/>
    </row>
    <row r="108" spans="1:16" ht="13.5" thickBot="1">
      <c r="A108" s="10"/>
      <c r="B108" s="11"/>
      <c r="C108" s="12"/>
      <c r="D108" s="11"/>
      <c r="E108" s="11"/>
      <c r="F108" s="11"/>
      <c r="G108" s="171"/>
      <c r="H108" s="172"/>
      <c r="I108" s="227" t="s">
        <v>21</v>
      </c>
      <c r="J108" s="172"/>
      <c r="K108" s="173"/>
      <c r="L108" s="18" t="e">
        <f>SUM(G108)+H108/(H108+J108)*(K108-G108)</f>
        <v>#DIV/0!</v>
      </c>
      <c r="M108" s="11"/>
      <c r="N108" s="7"/>
      <c r="O108" s="27"/>
      <c r="P108" s="11"/>
    </row>
    <row r="109" ht="13.5" thickTop="1"/>
    <row r="110" spans="1:11" s="70" customFormat="1" ht="12.75">
      <c r="A110" s="234" t="s">
        <v>50</v>
      </c>
      <c r="I110" s="20"/>
      <c r="K110" s="71"/>
    </row>
    <row r="111" spans="9:11" s="70" customFormat="1" ht="12.75">
      <c r="I111" s="20"/>
      <c r="K111" s="71"/>
    </row>
    <row r="112" spans="1:11" s="56" customFormat="1" ht="12.75">
      <c r="A112" s="235" t="s">
        <v>51</v>
      </c>
      <c r="B112" s="70"/>
      <c r="C112" s="70"/>
      <c r="D112" s="70"/>
      <c r="E112" s="70"/>
      <c r="F112" s="70"/>
      <c r="I112" s="40"/>
      <c r="K112" s="57"/>
    </row>
    <row r="113" spans="1:11" s="56" customFormat="1" ht="12.75">
      <c r="A113" s="235" t="s">
        <v>52</v>
      </c>
      <c r="B113" s="70"/>
      <c r="C113" s="70"/>
      <c r="D113" s="70"/>
      <c r="E113" s="70"/>
      <c r="F113" s="70"/>
      <c r="I113" s="40"/>
      <c r="K113" s="57"/>
    </row>
    <row r="114" spans="1:11" s="56" customFormat="1" ht="10.5" customHeight="1">
      <c r="A114" s="235"/>
      <c r="B114" s="70"/>
      <c r="C114" s="70"/>
      <c r="D114" s="70"/>
      <c r="E114" s="70"/>
      <c r="F114" s="70"/>
      <c r="I114" s="40"/>
      <c r="K114" s="57"/>
    </row>
    <row r="115" spans="1:11" s="56" customFormat="1" ht="12.75">
      <c r="A115" s="235" t="s">
        <v>53</v>
      </c>
      <c r="B115" s="70"/>
      <c r="C115" s="70"/>
      <c r="D115" s="70"/>
      <c r="E115" s="70"/>
      <c r="F115" s="70"/>
      <c r="I115" s="40"/>
      <c r="K115" s="57"/>
    </row>
    <row r="116" spans="1:11" s="56" customFormat="1" ht="12.75">
      <c r="A116" s="235" t="s">
        <v>54</v>
      </c>
      <c r="B116" s="70"/>
      <c r="C116" s="70"/>
      <c r="D116" s="70"/>
      <c r="E116" s="70"/>
      <c r="F116" s="70"/>
      <c r="I116" s="40"/>
      <c r="K116" s="57"/>
    </row>
    <row r="117" spans="1:11" s="56" customFormat="1" ht="12.75">
      <c r="A117" s="235" t="s">
        <v>55</v>
      </c>
      <c r="B117" s="70"/>
      <c r="C117" s="70"/>
      <c r="D117" s="70"/>
      <c r="E117" s="70"/>
      <c r="F117" s="70"/>
      <c r="I117" s="40"/>
      <c r="K117" s="57"/>
    </row>
    <row r="118" spans="1:11" s="56" customFormat="1" ht="10.5" customHeight="1">
      <c r="A118" s="235" t="s">
        <v>56</v>
      </c>
      <c r="B118" s="70"/>
      <c r="C118" s="70"/>
      <c r="D118" s="70"/>
      <c r="E118" s="70"/>
      <c r="F118" s="70"/>
      <c r="I118" s="40"/>
      <c r="K118" s="57"/>
    </row>
    <row r="119" spans="1:11" s="56" customFormat="1" ht="4.5" customHeight="1">
      <c r="A119" s="70"/>
      <c r="B119" s="70"/>
      <c r="C119" s="70"/>
      <c r="D119" s="70"/>
      <c r="E119" s="70"/>
      <c r="F119" s="70"/>
      <c r="I119" s="40"/>
      <c r="K119" s="57"/>
    </row>
    <row r="120" spans="1:11" s="56" customFormat="1" ht="12.75">
      <c r="A120" s="235" t="s">
        <v>57</v>
      </c>
      <c r="B120" s="235" t="s">
        <v>59</v>
      </c>
      <c r="C120" s="70"/>
      <c r="D120" s="70"/>
      <c r="E120" s="70"/>
      <c r="F120" s="70"/>
      <c r="I120" s="40"/>
      <c r="K120" s="57"/>
    </row>
    <row r="121" spans="1:11" s="56" customFormat="1" ht="12.75">
      <c r="A121" s="70" t="s">
        <v>58</v>
      </c>
      <c r="B121" s="70" t="s">
        <v>61</v>
      </c>
      <c r="C121" s="70"/>
      <c r="D121" s="70"/>
      <c r="E121" s="70"/>
      <c r="F121" s="70"/>
      <c r="I121" s="40"/>
      <c r="K121" s="57"/>
    </row>
    <row r="122" spans="1:11" s="56" customFormat="1" ht="12.75">
      <c r="A122" s="70" t="s">
        <v>60</v>
      </c>
      <c r="B122" s="70" t="s">
        <v>63</v>
      </c>
      <c r="C122" s="70"/>
      <c r="D122" s="70"/>
      <c r="E122" s="70"/>
      <c r="F122" s="70"/>
      <c r="I122" s="40"/>
      <c r="K122" s="57"/>
    </row>
    <row r="123" spans="1:11" s="56" customFormat="1" ht="12.75">
      <c r="A123" s="70" t="s">
        <v>62</v>
      </c>
      <c r="B123" s="235" t="s">
        <v>114</v>
      </c>
      <c r="C123" s="70"/>
      <c r="D123" s="70"/>
      <c r="E123" s="70"/>
      <c r="F123" s="70"/>
      <c r="I123" s="40"/>
      <c r="K123" s="57"/>
    </row>
    <row r="124" spans="1:11" s="56" customFormat="1" ht="12.75">
      <c r="A124" s="70" t="s">
        <v>115</v>
      </c>
      <c r="B124" s="235" t="s">
        <v>64</v>
      </c>
      <c r="C124" s="70"/>
      <c r="D124" s="70"/>
      <c r="E124" s="70"/>
      <c r="F124" s="70"/>
      <c r="I124" s="40"/>
      <c r="K124" s="57"/>
    </row>
    <row r="125" spans="1:11" s="56" customFormat="1" ht="4.5" customHeight="1">
      <c r="A125" s="70"/>
      <c r="B125" s="70"/>
      <c r="C125" s="70"/>
      <c r="D125" s="70"/>
      <c r="E125" s="70"/>
      <c r="F125" s="70"/>
      <c r="I125" s="40"/>
      <c r="K125" s="57"/>
    </row>
    <row r="126" spans="1:11" s="56" customFormat="1" ht="12.75">
      <c r="A126" s="235" t="s">
        <v>65</v>
      </c>
      <c r="B126" s="70"/>
      <c r="C126" s="70"/>
      <c r="D126" s="70"/>
      <c r="E126" s="70"/>
      <c r="F126" s="70"/>
      <c r="I126" s="40"/>
      <c r="K126" s="57"/>
    </row>
    <row r="127" spans="1:11" s="56" customFormat="1" ht="12.75">
      <c r="A127" s="235" t="s">
        <v>66</v>
      </c>
      <c r="B127" s="70"/>
      <c r="C127" s="70"/>
      <c r="D127" s="70"/>
      <c r="E127" s="70"/>
      <c r="F127" s="70"/>
      <c r="I127" s="40"/>
      <c r="K127" s="57"/>
    </row>
    <row r="128" spans="1:11" s="56" customFormat="1" ht="12.75">
      <c r="A128" s="70"/>
      <c r="B128" s="70"/>
      <c r="C128" s="70"/>
      <c r="D128" s="70"/>
      <c r="E128" s="70"/>
      <c r="F128" s="70"/>
      <c r="I128" s="40"/>
      <c r="K128" s="57"/>
    </row>
    <row r="129" spans="1:11" s="56" customFormat="1" ht="12.75">
      <c r="A129" s="235" t="s">
        <v>67</v>
      </c>
      <c r="B129" s="70"/>
      <c r="C129" s="70"/>
      <c r="D129" s="70"/>
      <c r="E129" s="70"/>
      <c r="F129" s="70"/>
      <c r="I129" s="40"/>
      <c r="K129" s="57"/>
    </row>
    <row r="130" spans="1:11" s="56" customFormat="1" ht="12.75">
      <c r="A130" s="235" t="s">
        <v>68</v>
      </c>
      <c r="B130" s="70"/>
      <c r="C130" s="70"/>
      <c r="D130" s="70"/>
      <c r="E130" s="70"/>
      <c r="F130" s="70"/>
      <c r="I130" s="40"/>
      <c r="K130" s="57"/>
    </row>
    <row r="131" spans="1:11" s="56" customFormat="1" ht="12.75">
      <c r="A131" s="235" t="s">
        <v>69</v>
      </c>
      <c r="B131" s="70"/>
      <c r="C131" s="70"/>
      <c r="D131" s="70"/>
      <c r="E131" s="70"/>
      <c r="F131" s="70"/>
      <c r="I131" s="40"/>
      <c r="K131" s="57"/>
    </row>
    <row r="132" spans="1:11" s="56" customFormat="1" ht="4.5" customHeight="1">
      <c r="A132" s="70"/>
      <c r="B132" s="70"/>
      <c r="C132" s="70"/>
      <c r="D132" s="70"/>
      <c r="E132" s="70"/>
      <c r="F132" s="70"/>
      <c r="I132" s="40"/>
      <c r="K132" s="57"/>
    </row>
    <row r="133" spans="1:11" s="56" customFormat="1" ht="12.75">
      <c r="A133" s="70" t="s">
        <v>70</v>
      </c>
      <c r="B133" s="70"/>
      <c r="C133" s="70"/>
      <c r="D133" s="70"/>
      <c r="E133" s="70"/>
      <c r="F133" s="70"/>
      <c r="I133" s="40"/>
      <c r="K133" s="57"/>
    </row>
    <row r="134" spans="1:11" s="56" customFormat="1" ht="12.75">
      <c r="A134" s="70"/>
      <c r="B134" s="70"/>
      <c r="C134" s="70"/>
      <c r="D134" s="70"/>
      <c r="E134" s="70"/>
      <c r="F134" s="70"/>
      <c r="I134" s="40"/>
      <c r="K134" s="57"/>
    </row>
    <row r="135" spans="1:11" s="56" customFormat="1" ht="12.75">
      <c r="A135" s="235" t="s">
        <v>71</v>
      </c>
      <c r="B135" s="70"/>
      <c r="C135" s="70"/>
      <c r="D135" s="70"/>
      <c r="E135" s="70"/>
      <c r="F135" s="70"/>
      <c r="I135" s="40"/>
      <c r="K135" s="57"/>
    </row>
    <row r="136" spans="1:11" s="56" customFormat="1" ht="12.75">
      <c r="A136" s="70"/>
      <c r="B136" s="70"/>
      <c r="C136" s="70"/>
      <c r="D136" s="70"/>
      <c r="E136" s="70"/>
      <c r="F136" s="70"/>
      <c r="I136" s="40"/>
      <c r="K136" s="57"/>
    </row>
    <row r="137" spans="1:11" s="56" customFormat="1" ht="12.75">
      <c r="A137" s="235" t="s">
        <v>72</v>
      </c>
      <c r="B137" s="70"/>
      <c r="C137" s="70"/>
      <c r="D137" s="70"/>
      <c r="E137" s="70"/>
      <c r="F137" s="70"/>
      <c r="I137" s="40"/>
      <c r="K137" s="57"/>
    </row>
  </sheetData>
  <printOptions/>
  <pageMargins left="0.75" right="0.75" top="1" bottom="1" header="0.511811024" footer="0.511811024"/>
  <pageSetup horizontalDpi="360" verticalDpi="360" orientation="portrait" paperSize="9" r:id="rId2"/>
  <headerFooter alignWithMargins="0">
    <oddHeader>&amp;C&amp;A</oddHeader>
    <oddFooter>&amp;CPágina &amp;P</oddFooter>
  </headerFooter>
  <drawing r:id="rId1"/>
</worksheet>
</file>

<file path=xl/worksheets/sheet10.xml><?xml version="1.0" encoding="utf-8"?>
<worksheet xmlns="http://schemas.openxmlformats.org/spreadsheetml/2006/main" xmlns:r="http://schemas.openxmlformats.org/officeDocument/2006/relationships">
  <dimension ref="A1:P153"/>
  <sheetViews>
    <sheetView workbookViewId="0" topLeftCell="A13">
      <selection activeCell="A14" sqref="A14"/>
    </sheetView>
  </sheetViews>
  <sheetFormatPr defaultColWidth="11.421875" defaultRowHeight="12.75"/>
  <cols>
    <col min="1" max="1" width="27.28125" style="40" customWidth="1"/>
    <col min="2" max="2" width="22.00390625" style="20" customWidth="1"/>
    <col min="3" max="3" width="10.421875" style="20" customWidth="1"/>
    <col min="4" max="4" width="8.7109375" style="20" customWidth="1"/>
    <col min="5" max="5" width="8.421875" style="20" customWidth="1"/>
    <col min="6" max="6" width="10.7109375" style="20" customWidth="1"/>
    <col min="7" max="7" width="12.140625" style="20" customWidth="1"/>
    <col min="8" max="8" width="6.57421875" style="20" customWidth="1"/>
    <col min="9" max="9" width="2.57421875" style="20" customWidth="1"/>
    <col min="10" max="10" width="6.140625" style="20" customWidth="1"/>
    <col min="11" max="11" width="12.7109375" style="39" customWidth="1"/>
    <col min="12" max="12" width="14.00390625" style="20" customWidth="1"/>
    <col min="13" max="13" width="4.421875" style="20" customWidth="1"/>
    <col min="14" max="14" width="13.421875" style="40" customWidth="1"/>
    <col min="15" max="15" width="8.00390625" style="20" customWidth="1"/>
    <col min="16" max="16" width="36.28125" style="20" customWidth="1"/>
    <col min="17" max="16384" width="11.421875" style="20" customWidth="1"/>
  </cols>
  <sheetData>
    <row r="1" ht="19.5">
      <c r="A1" s="38" t="s">
        <v>0</v>
      </c>
    </row>
    <row r="2" ht="30.75">
      <c r="A2" s="41" t="s">
        <v>1</v>
      </c>
    </row>
    <row r="4" spans="1:15" ht="19.5">
      <c r="A4" s="42" t="s">
        <v>178</v>
      </c>
      <c r="C4" s="106" t="s">
        <v>154</v>
      </c>
      <c r="G4" s="39"/>
      <c r="I4" s="43"/>
      <c r="L4" s="39"/>
      <c r="N4" s="44"/>
      <c r="O4" s="43"/>
    </row>
    <row r="5" spans="7:15" ht="12.75">
      <c r="G5" s="39"/>
      <c r="I5" s="43"/>
      <c r="L5" s="39"/>
      <c r="N5" s="44"/>
      <c r="O5" s="43"/>
    </row>
    <row r="6" spans="1:15" s="43" customFormat="1" ht="12.75">
      <c r="A6" s="45" t="s">
        <v>2</v>
      </c>
      <c r="B6" s="20"/>
      <c r="E6" s="46"/>
      <c r="F6" s="47" t="s">
        <v>3</v>
      </c>
      <c r="G6" s="48" t="s">
        <v>4</v>
      </c>
      <c r="H6" s="49"/>
      <c r="I6" s="49"/>
      <c r="J6" s="49"/>
      <c r="K6" s="50"/>
      <c r="L6" s="51" t="s">
        <v>5</v>
      </c>
      <c r="M6" s="47" t="s">
        <v>6</v>
      </c>
      <c r="N6" s="52"/>
      <c r="O6" s="47" t="s">
        <v>7</v>
      </c>
    </row>
    <row r="7" spans="7:15" ht="13.5" thickBot="1">
      <c r="G7" s="39"/>
      <c r="I7" s="43"/>
      <c r="L7" s="39"/>
      <c r="N7" s="53" t="s">
        <v>8</v>
      </c>
      <c r="O7" s="43"/>
    </row>
    <row r="8" spans="1:16" ht="14.25" thickBot="1" thickTop="1">
      <c r="A8" s="246" t="s">
        <v>9</v>
      </c>
      <c r="B8" s="54"/>
      <c r="C8" s="54"/>
      <c r="D8" s="246" t="s">
        <v>10</v>
      </c>
      <c r="E8" s="250" t="s">
        <v>10</v>
      </c>
      <c r="F8" s="56"/>
      <c r="G8" s="258" t="s">
        <v>11</v>
      </c>
      <c r="H8" s="259"/>
      <c r="I8" s="259"/>
      <c r="J8" s="259"/>
      <c r="K8" s="260"/>
      <c r="L8" s="57"/>
      <c r="M8" s="56"/>
      <c r="N8" s="53" t="s">
        <v>12</v>
      </c>
      <c r="O8" s="54"/>
      <c r="P8" s="56"/>
    </row>
    <row r="9" spans="1:16" ht="14.25" thickBot="1" thickTop="1">
      <c r="A9" s="247" t="s">
        <v>13</v>
      </c>
      <c r="B9" s="248" t="s">
        <v>14</v>
      </c>
      <c r="C9" s="249" t="s">
        <v>15</v>
      </c>
      <c r="D9" s="251" t="s">
        <v>16</v>
      </c>
      <c r="E9" s="251" t="s">
        <v>17</v>
      </c>
      <c r="F9" s="248" t="s">
        <v>18</v>
      </c>
      <c r="G9" s="252" t="s">
        <v>19</v>
      </c>
      <c r="H9" s="253" t="s">
        <v>20</v>
      </c>
      <c r="I9" s="253" t="s">
        <v>21</v>
      </c>
      <c r="J9" s="253" t="s">
        <v>20</v>
      </c>
      <c r="K9" s="254" t="s">
        <v>22</v>
      </c>
      <c r="L9" s="255" t="s">
        <v>23</v>
      </c>
      <c r="M9" s="249" t="s">
        <v>24</v>
      </c>
      <c r="N9" s="256"/>
      <c r="O9" s="249" t="s">
        <v>25</v>
      </c>
      <c r="P9" s="249" t="s">
        <v>26</v>
      </c>
    </row>
    <row r="10" spans="1:16" ht="13.5" thickTop="1">
      <c r="A10" s="80"/>
      <c r="B10" s="62"/>
      <c r="C10" s="62"/>
      <c r="D10" s="62"/>
      <c r="E10" s="62"/>
      <c r="F10" s="62"/>
      <c r="G10" s="63"/>
      <c r="H10" s="64"/>
      <c r="I10" s="16" t="s">
        <v>21</v>
      </c>
      <c r="J10" s="64"/>
      <c r="K10" s="81"/>
      <c r="L10" s="82" t="e">
        <f aca="true" t="shared" si="0" ref="L10:L19">SUM(G10)+H10/(H10+J10)*(K10-G10)</f>
        <v>#DIV/0!</v>
      </c>
      <c r="M10" s="62"/>
      <c r="N10" s="35"/>
      <c r="O10" s="68"/>
      <c r="P10" s="62"/>
    </row>
    <row r="11" spans="1:16" ht="12.75">
      <c r="A11" s="84"/>
      <c r="B11" s="11"/>
      <c r="C11" s="12"/>
      <c r="D11" s="141"/>
      <c r="E11" s="11"/>
      <c r="F11" s="11"/>
      <c r="G11" s="15"/>
      <c r="H11" s="11"/>
      <c r="I11" s="16" t="s">
        <v>21</v>
      </c>
      <c r="J11" s="11"/>
      <c r="K11" s="17"/>
      <c r="L11" s="18" t="e">
        <f t="shared" si="0"/>
        <v>#DIV/0!</v>
      </c>
      <c r="M11" s="11"/>
      <c r="N11" s="7"/>
      <c r="O11" s="27"/>
      <c r="P11" s="11"/>
    </row>
    <row r="12" spans="1:16" ht="12.75">
      <c r="A12" s="84" t="s">
        <v>155</v>
      </c>
      <c r="B12" s="11" t="s">
        <v>32</v>
      </c>
      <c r="C12" s="12">
        <v>37721</v>
      </c>
      <c r="D12" s="139" t="s">
        <v>123</v>
      </c>
      <c r="E12" s="134" t="s">
        <v>156</v>
      </c>
      <c r="F12" s="11" t="s">
        <v>76</v>
      </c>
      <c r="G12" s="15">
        <v>7.1</v>
      </c>
      <c r="H12" s="11">
        <v>1.5</v>
      </c>
      <c r="I12" s="16" t="s">
        <v>21</v>
      </c>
      <c r="J12" s="11">
        <v>2.5</v>
      </c>
      <c r="K12" s="17">
        <v>7.8</v>
      </c>
      <c r="L12" s="18">
        <f t="shared" si="0"/>
        <v>7.3625</v>
      </c>
      <c r="M12" s="11">
        <v>2</v>
      </c>
      <c r="N12" s="6">
        <v>7.4</v>
      </c>
      <c r="O12" s="27">
        <v>1.3</v>
      </c>
      <c r="P12" s="11" t="s">
        <v>90</v>
      </c>
    </row>
    <row r="13" spans="1:16" ht="12.75">
      <c r="A13" s="84"/>
      <c r="B13" s="11"/>
      <c r="C13" s="12"/>
      <c r="D13" s="141"/>
      <c r="E13" s="11"/>
      <c r="F13" s="11"/>
      <c r="G13" s="15"/>
      <c r="H13" s="11"/>
      <c r="I13" s="16" t="s">
        <v>21</v>
      </c>
      <c r="J13" s="11"/>
      <c r="K13" s="17"/>
      <c r="L13" s="18" t="e">
        <f t="shared" si="0"/>
        <v>#DIV/0!</v>
      </c>
      <c r="M13" s="11"/>
      <c r="N13" s="7"/>
      <c r="O13" s="27"/>
      <c r="P13" s="11"/>
    </row>
    <row r="14" spans="1:16" ht="12.75">
      <c r="A14" s="84" t="s">
        <v>155</v>
      </c>
      <c r="B14" s="11" t="s">
        <v>32</v>
      </c>
      <c r="C14" s="12">
        <v>37732</v>
      </c>
      <c r="D14" s="141" t="s">
        <v>151</v>
      </c>
      <c r="E14" s="11" t="s">
        <v>157</v>
      </c>
      <c r="F14" s="11" t="s">
        <v>76</v>
      </c>
      <c r="G14" s="15">
        <v>7.1</v>
      </c>
      <c r="H14" s="11">
        <v>4</v>
      </c>
      <c r="I14" s="16" t="s">
        <v>21</v>
      </c>
      <c r="J14" s="11">
        <v>1.5</v>
      </c>
      <c r="K14" s="17">
        <v>7.8</v>
      </c>
      <c r="L14" s="18">
        <f t="shared" si="0"/>
        <v>7.609090909090909</v>
      </c>
      <c r="M14" s="11">
        <v>2</v>
      </c>
      <c r="N14" s="6">
        <v>7.6</v>
      </c>
      <c r="O14" s="27">
        <v>1.3</v>
      </c>
      <c r="P14" s="11" t="s">
        <v>90</v>
      </c>
    </row>
    <row r="15" spans="1:16" ht="12.75">
      <c r="A15" s="84" t="s">
        <v>155</v>
      </c>
      <c r="B15" s="11" t="s">
        <v>32</v>
      </c>
      <c r="C15" s="12">
        <v>37732</v>
      </c>
      <c r="D15" s="141" t="s">
        <v>151</v>
      </c>
      <c r="E15" s="11" t="s">
        <v>157</v>
      </c>
      <c r="F15" s="11" t="s">
        <v>76</v>
      </c>
      <c r="G15" s="15">
        <v>7.1</v>
      </c>
      <c r="H15" s="11">
        <v>5</v>
      </c>
      <c r="I15" s="16" t="s">
        <v>21</v>
      </c>
      <c r="J15" s="11">
        <v>2</v>
      </c>
      <c r="K15" s="17">
        <v>7.8</v>
      </c>
      <c r="L15" s="18">
        <f t="shared" si="0"/>
        <v>7.6</v>
      </c>
      <c r="M15" s="11">
        <v>2</v>
      </c>
      <c r="N15" s="7">
        <f>SUM(L14:L15)/2</f>
        <v>7.6045454545454545</v>
      </c>
      <c r="O15" s="27">
        <v>1.3</v>
      </c>
      <c r="P15" s="11" t="s">
        <v>90</v>
      </c>
    </row>
    <row r="16" spans="1:16" ht="12.75">
      <c r="A16" s="84"/>
      <c r="B16" s="11"/>
      <c r="C16" s="12"/>
      <c r="D16" s="141"/>
      <c r="E16" s="11"/>
      <c r="F16" s="11"/>
      <c r="G16" s="15"/>
      <c r="H16" s="11"/>
      <c r="I16" s="16" t="s">
        <v>21</v>
      </c>
      <c r="J16" s="11"/>
      <c r="K16" s="17"/>
      <c r="L16" s="18" t="e">
        <f t="shared" si="0"/>
        <v>#DIV/0!</v>
      </c>
      <c r="M16" s="11"/>
      <c r="N16" s="7"/>
      <c r="O16" s="27"/>
      <c r="P16" s="11"/>
    </row>
    <row r="17" spans="1:16" ht="12.75">
      <c r="A17" s="84" t="s">
        <v>155</v>
      </c>
      <c r="B17" s="11" t="s">
        <v>32</v>
      </c>
      <c r="C17" s="12">
        <v>37793</v>
      </c>
      <c r="D17" s="141" t="s">
        <v>158</v>
      </c>
      <c r="E17" s="11" t="s">
        <v>80</v>
      </c>
      <c r="F17" s="11" t="s">
        <v>76</v>
      </c>
      <c r="G17" s="15">
        <v>7.1</v>
      </c>
      <c r="H17" s="11">
        <v>1</v>
      </c>
      <c r="I17" s="16" t="s">
        <v>21</v>
      </c>
      <c r="J17" s="11">
        <v>2.5</v>
      </c>
      <c r="K17" s="17">
        <v>7.8</v>
      </c>
      <c r="L17" s="18">
        <f t="shared" si="0"/>
        <v>7.3</v>
      </c>
      <c r="M17" s="11">
        <v>2</v>
      </c>
      <c r="N17" s="6">
        <v>7.3</v>
      </c>
      <c r="O17" s="27">
        <v>1.6</v>
      </c>
      <c r="P17" s="11" t="s">
        <v>90</v>
      </c>
    </row>
    <row r="18" spans="1:16" ht="12.75">
      <c r="A18" s="84"/>
      <c r="B18" s="11"/>
      <c r="C18" s="12"/>
      <c r="D18" s="141"/>
      <c r="E18" s="11"/>
      <c r="F18" s="11"/>
      <c r="G18" s="15"/>
      <c r="H18" s="11"/>
      <c r="I18" s="16" t="s">
        <v>21</v>
      </c>
      <c r="J18" s="11"/>
      <c r="K18" s="17"/>
      <c r="L18" s="18" t="e">
        <f t="shared" si="0"/>
        <v>#DIV/0!</v>
      </c>
      <c r="M18" s="11"/>
      <c r="N18" s="7"/>
      <c r="O18" s="27"/>
      <c r="P18" s="11"/>
    </row>
    <row r="19" spans="1:16" ht="12.75">
      <c r="A19" s="84" t="s">
        <v>155</v>
      </c>
      <c r="B19" s="11" t="s">
        <v>32</v>
      </c>
      <c r="C19" s="12">
        <v>37876</v>
      </c>
      <c r="D19" s="141" t="s">
        <v>34</v>
      </c>
      <c r="E19" s="11" t="s">
        <v>97</v>
      </c>
      <c r="F19" s="11" t="s">
        <v>76</v>
      </c>
      <c r="G19" s="15">
        <v>5.9</v>
      </c>
      <c r="H19" s="11">
        <v>6</v>
      </c>
      <c r="I19" s="16" t="s">
        <v>21</v>
      </c>
      <c r="J19" s="11">
        <v>1</v>
      </c>
      <c r="K19" s="17">
        <v>7.1</v>
      </c>
      <c r="L19" s="18">
        <f t="shared" si="0"/>
        <v>6.928571428571428</v>
      </c>
      <c r="M19" s="11">
        <v>2</v>
      </c>
      <c r="N19" s="6">
        <v>6.9</v>
      </c>
      <c r="O19" s="27" t="s">
        <v>159</v>
      </c>
      <c r="P19" s="11" t="s">
        <v>90</v>
      </c>
    </row>
    <row r="20" spans="1:16" s="9" customFormat="1" ht="12.75">
      <c r="A20" s="84"/>
      <c r="B20" s="11"/>
      <c r="C20" s="12"/>
      <c r="D20" s="141"/>
      <c r="E20" s="11"/>
      <c r="F20" s="11"/>
      <c r="G20" s="15"/>
      <c r="H20" s="11"/>
      <c r="I20" s="16" t="s">
        <v>21</v>
      </c>
      <c r="J20" s="11"/>
      <c r="K20" s="17"/>
      <c r="L20" s="18" t="e">
        <f aca="true" t="shared" si="1" ref="L20:L29">SUM(G20)+H20/(H20+J20)*(K20-G20)</f>
        <v>#DIV/0!</v>
      </c>
      <c r="M20" s="11"/>
      <c r="N20" s="6"/>
      <c r="O20" s="27"/>
      <c r="P20" s="145"/>
    </row>
    <row r="21" spans="1:16" ht="12.75">
      <c r="A21" s="84" t="s">
        <v>155</v>
      </c>
      <c r="B21" s="11" t="s">
        <v>32</v>
      </c>
      <c r="C21" s="12">
        <v>38167</v>
      </c>
      <c r="D21" s="141"/>
      <c r="E21" s="11" t="s">
        <v>221</v>
      </c>
      <c r="F21" s="11" t="s">
        <v>76</v>
      </c>
      <c r="G21" s="15">
        <v>7.1</v>
      </c>
      <c r="H21" s="11">
        <v>3</v>
      </c>
      <c r="I21" s="16" t="s">
        <v>21</v>
      </c>
      <c r="J21" s="11">
        <v>0.5</v>
      </c>
      <c r="K21" s="17">
        <v>7.8</v>
      </c>
      <c r="L21" s="18">
        <f t="shared" si="1"/>
        <v>7.699999999999999</v>
      </c>
      <c r="M21" s="11">
        <v>2</v>
      </c>
      <c r="N21" s="6">
        <v>7.7</v>
      </c>
      <c r="O21" s="27" t="s">
        <v>220</v>
      </c>
      <c r="P21" s="11" t="s">
        <v>90</v>
      </c>
    </row>
    <row r="22" spans="1:16" s="9" customFormat="1" ht="12.75">
      <c r="A22" s="84"/>
      <c r="B22" s="11"/>
      <c r="C22" s="12"/>
      <c r="D22" s="141"/>
      <c r="E22" s="11"/>
      <c r="F22" s="11"/>
      <c r="G22" s="15"/>
      <c r="H22" s="11"/>
      <c r="I22" s="16" t="s">
        <v>21</v>
      </c>
      <c r="J22" s="11"/>
      <c r="K22" s="17"/>
      <c r="L22" s="18" t="e">
        <f t="shared" si="1"/>
        <v>#DIV/0!</v>
      </c>
      <c r="M22" s="11"/>
      <c r="N22" s="6"/>
      <c r="O22" s="27"/>
      <c r="P22" s="145"/>
    </row>
    <row r="23" spans="1:16" ht="12.75">
      <c r="A23" s="84" t="s">
        <v>155</v>
      </c>
      <c r="B23" s="11" t="s">
        <v>32</v>
      </c>
      <c r="C23" s="12">
        <v>38181</v>
      </c>
      <c r="D23" s="141"/>
      <c r="E23" s="135" t="s">
        <v>156</v>
      </c>
      <c r="F23" s="11" t="s">
        <v>76</v>
      </c>
      <c r="G23" s="15">
        <v>7.1</v>
      </c>
      <c r="H23" s="11">
        <v>1.5</v>
      </c>
      <c r="I23" s="16" t="s">
        <v>21</v>
      </c>
      <c r="J23" s="11">
        <v>4</v>
      </c>
      <c r="K23" s="17">
        <v>7.8</v>
      </c>
      <c r="L23" s="18">
        <f t="shared" si="1"/>
        <v>7.290909090909091</v>
      </c>
      <c r="M23" s="11">
        <v>2</v>
      </c>
      <c r="N23" s="6"/>
      <c r="O23" s="27">
        <v>1.5</v>
      </c>
      <c r="P23" s="11" t="s">
        <v>90</v>
      </c>
    </row>
    <row r="24" spans="1:16" s="9" customFormat="1" ht="12.75">
      <c r="A24" s="84" t="s">
        <v>155</v>
      </c>
      <c r="B24" s="11" t="s">
        <v>32</v>
      </c>
      <c r="C24" s="12">
        <v>38181</v>
      </c>
      <c r="D24" s="141"/>
      <c r="E24" s="135" t="s">
        <v>156</v>
      </c>
      <c r="F24" s="11" t="s">
        <v>76</v>
      </c>
      <c r="G24" s="15">
        <v>7.1</v>
      </c>
      <c r="H24" s="11">
        <v>2.5</v>
      </c>
      <c r="I24" s="16" t="s">
        <v>21</v>
      </c>
      <c r="J24" s="11">
        <v>3.5</v>
      </c>
      <c r="K24" s="17">
        <v>7.8</v>
      </c>
      <c r="L24" s="18">
        <f t="shared" si="1"/>
        <v>7.391666666666667</v>
      </c>
      <c r="M24" s="11">
        <v>2</v>
      </c>
      <c r="N24" s="6">
        <f>SUM(L23:L25)/3</f>
        <v>7.338636363636364</v>
      </c>
      <c r="O24" s="27">
        <v>1.5</v>
      </c>
      <c r="P24" s="145"/>
    </row>
    <row r="25" spans="1:16" s="9" customFormat="1" ht="12.75">
      <c r="A25" s="84" t="s">
        <v>155</v>
      </c>
      <c r="B25" s="11" t="s">
        <v>32</v>
      </c>
      <c r="C25" s="12">
        <v>38181</v>
      </c>
      <c r="D25" s="141"/>
      <c r="E25" s="135" t="s">
        <v>156</v>
      </c>
      <c r="F25" s="11" t="s">
        <v>76</v>
      </c>
      <c r="G25" s="15">
        <v>7.1</v>
      </c>
      <c r="H25" s="11">
        <v>2</v>
      </c>
      <c r="I25" s="16" t="s">
        <v>21</v>
      </c>
      <c r="J25" s="11">
        <v>4</v>
      </c>
      <c r="K25" s="17">
        <v>7.8</v>
      </c>
      <c r="L25" s="18">
        <f t="shared" si="1"/>
        <v>7.333333333333333</v>
      </c>
      <c r="M25" s="11">
        <v>2</v>
      </c>
      <c r="N25" s="6">
        <v>7.3</v>
      </c>
      <c r="O25" s="27">
        <v>1.5</v>
      </c>
      <c r="P25" s="145"/>
    </row>
    <row r="26" spans="1:16" s="9" customFormat="1" ht="12.75">
      <c r="A26" s="84"/>
      <c r="B26" s="11"/>
      <c r="C26" s="12"/>
      <c r="D26" s="141"/>
      <c r="E26" s="11"/>
      <c r="F26" s="11"/>
      <c r="G26" s="15"/>
      <c r="H26" s="11"/>
      <c r="I26" s="16" t="s">
        <v>21</v>
      </c>
      <c r="J26" s="11"/>
      <c r="K26" s="17"/>
      <c r="L26" s="18" t="e">
        <f t="shared" si="1"/>
        <v>#DIV/0!</v>
      </c>
      <c r="M26" s="11"/>
      <c r="N26" s="6"/>
      <c r="O26" s="27"/>
      <c r="P26" s="145"/>
    </row>
    <row r="27" spans="1:16" s="9" customFormat="1" ht="12.75">
      <c r="A27" s="84" t="s">
        <v>155</v>
      </c>
      <c r="B27" s="11" t="s">
        <v>32</v>
      </c>
      <c r="C27" s="12">
        <v>38193</v>
      </c>
      <c r="D27" s="141"/>
      <c r="E27" s="138" t="s">
        <v>198</v>
      </c>
      <c r="F27" s="11" t="s">
        <v>76</v>
      </c>
      <c r="G27" s="15">
        <v>7.1</v>
      </c>
      <c r="H27" s="11">
        <v>0.5</v>
      </c>
      <c r="I27" s="16" t="s">
        <v>21</v>
      </c>
      <c r="J27" s="11">
        <v>4</v>
      </c>
      <c r="K27" s="17">
        <v>7.8</v>
      </c>
      <c r="L27" s="18">
        <f t="shared" si="1"/>
        <v>7.177777777777777</v>
      </c>
      <c r="M27" s="11">
        <v>2</v>
      </c>
      <c r="N27" s="6">
        <v>7.2</v>
      </c>
      <c r="O27" s="27" t="s">
        <v>229</v>
      </c>
      <c r="P27" s="145"/>
    </row>
    <row r="28" spans="1:16" s="9" customFormat="1" ht="12.75">
      <c r="A28" s="84"/>
      <c r="B28" s="11"/>
      <c r="C28" s="12"/>
      <c r="D28" s="141"/>
      <c r="E28" s="11"/>
      <c r="F28" s="11"/>
      <c r="G28" s="15"/>
      <c r="H28" s="11"/>
      <c r="I28" s="16" t="s">
        <v>21</v>
      </c>
      <c r="J28" s="11"/>
      <c r="K28" s="17"/>
      <c r="L28" s="18" t="e">
        <f t="shared" si="1"/>
        <v>#DIV/0!</v>
      </c>
      <c r="M28" s="11"/>
      <c r="N28" s="6"/>
      <c r="O28" s="27"/>
      <c r="P28" s="145"/>
    </row>
    <row r="29" spans="1:16" s="9" customFormat="1" ht="12.75">
      <c r="A29" s="84" t="s">
        <v>155</v>
      </c>
      <c r="B29" s="11" t="s">
        <v>32</v>
      </c>
      <c r="C29" s="12">
        <v>38211</v>
      </c>
      <c r="D29" s="141"/>
      <c r="E29" s="138" t="s">
        <v>272</v>
      </c>
      <c r="F29" s="11" t="s">
        <v>76</v>
      </c>
      <c r="G29" s="15">
        <v>7.1</v>
      </c>
      <c r="H29" s="11">
        <v>1</v>
      </c>
      <c r="I29" s="16" t="s">
        <v>21</v>
      </c>
      <c r="J29" s="11">
        <v>3</v>
      </c>
      <c r="K29" s="17">
        <v>7.8</v>
      </c>
      <c r="L29" s="18">
        <f t="shared" si="1"/>
        <v>7.2749999999999995</v>
      </c>
      <c r="M29" s="11">
        <v>2</v>
      </c>
      <c r="N29" s="6">
        <v>7.3</v>
      </c>
      <c r="O29" s="27">
        <v>1.3</v>
      </c>
      <c r="P29" s="145"/>
    </row>
    <row r="30" spans="1:16" s="9" customFormat="1" ht="12.75">
      <c r="A30" s="84"/>
      <c r="B30" s="11"/>
      <c r="C30" s="12"/>
      <c r="D30" s="141"/>
      <c r="E30" s="11"/>
      <c r="F30" s="11"/>
      <c r="G30" s="15"/>
      <c r="H30" s="11"/>
      <c r="I30" s="16" t="s">
        <v>21</v>
      </c>
      <c r="J30" s="11"/>
      <c r="K30" s="17"/>
      <c r="L30" s="18" t="e">
        <f aca="true" t="shared" si="2" ref="L30:L92">SUM(G30)+H30/(H30+J30)*(K30-G30)</f>
        <v>#DIV/0!</v>
      </c>
      <c r="M30" s="11"/>
      <c r="N30" s="6"/>
      <c r="O30" s="27"/>
      <c r="P30" s="145"/>
    </row>
    <row r="31" spans="1:16" s="9" customFormat="1" ht="12.75">
      <c r="A31" s="84" t="s">
        <v>155</v>
      </c>
      <c r="B31" s="11" t="s">
        <v>32</v>
      </c>
      <c r="C31" s="12">
        <v>38216</v>
      </c>
      <c r="D31" s="141"/>
      <c r="E31" s="138" t="s">
        <v>249</v>
      </c>
      <c r="F31" s="11" t="s">
        <v>76</v>
      </c>
      <c r="G31" s="15">
        <v>7.1</v>
      </c>
      <c r="H31" s="11">
        <v>3</v>
      </c>
      <c r="I31" s="16" t="s">
        <v>21</v>
      </c>
      <c r="J31" s="11">
        <v>1.5</v>
      </c>
      <c r="K31" s="17">
        <v>7.8</v>
      </c>
      <c r="L31" s="18">
        <f t="shared" si="2"/>
        <v>7.566666666666666</v>
      </c>
      <c r="M31" s="11">
        <v>2</v>
      </c>
      <c r="N31" s="6">
        <v>7.6</v>
      </c>
      <c r="O31" s="27" t="s">
        <v>105</v>
      </c>
      <c r="P31" s="145"/>
    </row>
    <row r="32" spans="1:16" s="9" customFormat="1" ht="12.75">
      <c r="A32" s="84"/>
      <c r="B32" s="11"/>
      <c r="C32" s="12"/>
      <c r="D32" s="141"/>
      <c r="E32" s="11"/>
      <c r="F32" s="11"/>
      <c r="G32" s="15"/>
      <c r="H32" s="11"/>
      <c r="I32" s="16" t="s">
        <v>21</v>
      </c>
      <c r="J32" s="11"/>
      <c r="K32" s="17"/>
      <c r="L32" s="18" t="e">
        <f t="shared" si="2"/>
        <v>#DIV/0!</v>
      </c>
      <c r="M32" s="11"/>
      <c r="N32" s="6"/>
      <c r="O32" s="27"/>
      <c r="P32" s="145"/>
    </row>
    <row r="33" spans="1:16" s="9" customFormat="1" ht="12.75">
      <c r="A33" s="84"/>
      <c r="B33" s="11"/>
      <c r="C33" s="12"/>
      <c r="D33" s="141"/>
      <c r="E33" s="11"/>
      <c r="F33" s="11"/>
      <c r="G33" s="15"/>
      <c r="H33" s="11"/>
      <c r="I33" s="16" t="s">
        <v>21</v>
      </c>
      <c r="J33" s="11"/>
      <c r="K33" s="17"/>
      <c r="L33" s="18" t="e">
        <f t="shared" si="2"/>
        <v>#DIV/0!</v>
      </c>
      <c r="M33" s="11"/>
      <c r="N33" s="6"/>
      <c r="O33" s="27"/>
      <c r="P33" s="145"/>
    </row>
    <row r="34" spans="1:16" s="9" customFormat="1" ht="12.75">
      <c r="A34" s="84"/>
      <c r="B34" s="11"/>
      <c r="C34" s="12"/>
      <c r="D34" s="141"/>
      <c r="E34" s="11"/>
      <c r="F34" s="11"/>
      <c r="G34" s="15"/>
      <c r="H34" s="11"/>
      <c r="I34" s="16" t="s">
        <v>21</v>
      </c>
      <c r="J34" s="11"/>
      <c r="K34" s="17"/>
      <c r="L34" s="18" t="e">
        <f t="shared" si="2"/>
        <v>#DIV/0!</v>
      </c>
      <c r="M34" s="11"/>
      <c r="N34" s="6"/>
      <c r="O34" s="27"/>
      <c r="P34" s="145"/>
    </row>
    <row r="35" spans="1:16" s="9" customFormat="1" ht="12.75">
      <c r="A35" s="84"/>
      <c r="B35" s="11"/>
      <c r="C35" s="12"/>
      <c r="D35" s="141"/>
      <c r="E35" s="11"/>
      <c r="F35" s="11"/>
      <c r="G35" s="15"/>
      <c r="H35" s="11"/>
      <c r="I35" s="16" t="s">
        <v>21</v>
      </c>
      <c r="J35" s="11"/>
      <c r="K35" s="17"/>
      <c r="L35" s="18" t="e">
        <f t="shared" si="2"/>
        <v>#DIV/0!</v>
      </c>
      <c r="M35" s="11"/>
      <c r="N35" s="6"/>
      <c r="O35" s="27"/>
      <c r="P35" s="145"/>
    </row>
    <row r="36" spans="1:16" s="9" customFormat="1" ht="12.75">
      <c r="A36" s="84"/>
      <c r="B36" s="11"/>
      <c r="C36" s="12"/>
      <c r="D36" s="141"/>
      <c r="E36" s="11"/>
      <c r="F36" s="11"/>
      <c r="G36" s="15"/>
      <c r="H36" s="11"/>
      <c r="I36" s="16" t="s">
        <v>21</v>
      </c>
      <c r="J36" s="11"/>
      <c r="K36" s="17"/>
      <c r="L36" s="18" t="e">
        <f t="shared" si="2"/>
        <v>#DIV/0!</v>
      </c>
      <c r="M36" s="11"/>
      <c r="N36" s="6"/>
      <c r="O36" s="27"/>
      <c r="P36" s="145"/>
    </row>
    <row r="37" spans="1:16" s="9" customFormat="1" ht="12.75">
      <c r="A37" s="84"/>
      <c r="B37" s="11"/>
      <c r="C37" s="12"/>
      <c r="D37" s="141"/>
      <c r="E37" s="11"/>
      <c r="F37" s="11"/>
      <c r="G37" s="15"/>
      <c r="H37" s="11"/>
      <c r="I37" s="16" t="s">
        <v>21</v>
      </c>
      <c r="J37" s="11"/>
      <c r="K37" s="17"/>
      <c r="L37" s="18" t="e">
        <f t="shared" si="2"/>
        <v>#DIV/0!</v>
      </c>
      <c r="M37" s="11"/>
      <c r="N37" s="6"/>
      <c r="O37" s="27"/>
      <c r="P37" s="145"/>
    </row>
    <row r="38" spans="1:16" s="9" customFormat="1" ht="12.75">
      <c r="A38" s="84"/>
      <c r="B38" s="11"/>
      <c r="C38" s="12"/>
      <c r="D38" s="141"/>
      <c r="E38" s="11"/>
      <c r="F38" s="11"/>
      <c r="G38" s="15"/>
      <c r="H38" s="11"/>
      <c r="I38" s="16" t="s">
        <v>21</v>
      </c>
      <c r="J38" s="11"/>
      <c r="K38" s="17"/>
      <c r="L38" s="18" t="e">
        <f t="shared" si="2"/>
        <v>#DIV/0!</v>
      </c>
      <c r="M38" s="11"/>
      <c r="N38" s="6"/>
      <c r="O38" s="27"/>
      <c r="P38" s="145"/>
    </row>
    <row r="39" spans="1:16" s="9" customFormat="1" ht="12.75">
      <c r="A39" s="84"/>
      <c r="B39" s="11"/>
      <c r="C39" s="12"/>
      <c r="D39" s="141"/>
      <c r="E39" s="11"/>
      <c r="F39" s="11"/>
      <c r="G39" s="15"/>
      <c r="H39" s="11"/>
      <c r="I39" s="16" t="s">
        <v>21</v>
      </c>
      <c r="J39" s="11"/>
      <c r="K39" s="17"/>
      <c r="L39" s="18" t="e">
        <f t="shared" si="2"/>
        <v>#DIV/0!</v>
      </c>
      <c r="M39" s="11"/>
      <c r="N39" s="6"/>
      <c r="O39" s="27"/>
      <c r="P39" s="145"/>
    </row>
    <row r="40" spans="1:16" s="9" customFormat="1" ht="12.75">
      <c r="A40" s="84"/>
      <c r="B40" s="11"/>
      <c r="C40" s="12"/>
      <c r="D40" s="141"/>
      <c r="E40" s="11"/>
      <c r="F40" s="11"/>
      <c r="G40" s="15"/>
      <c r="H40" s="11"/>
      <c r="I40" s="16" t="s">
        <v>21</v>
      </c>
      <c r="J40" s="11"/>
      <c r="K40" s="17"/>
      <c r="L40" s="18" t="e">
        <f t="shared" si="2"/>
        <v>#DIV/0!</v>
      </c>
      <c r="M40" s="11"/>
      <c r="N40" s="6"/>
      <c r="O40" s="27"/>
      <c r="P40" s="145"/>
    </row>
    <row r="41" spans="1:16" s="9" customFormat="1" ht="12.75">
      <c r="A41" s="84"/>
      <c r="B41" s="11"/>
      <c r="C41" s="12"/>
      <c r="D41" s="141"/>
      <c r="E41" s="11"/>
      <c r="F41" s="11"/>
      <c r="G41" s="15"/>
      <c r="H41" s="11"/>
      <c r="I41" s="16" t="s">
        <v>21</v>
      </c>
      <c r="J41" s="11"/>
      <c r="K41" s="17"/>
      <c r="L41" s="18" t="e">
        <f t="shared" si="2"/>
        <v>#DIV/0!</v>
      </c>
      <c r="M41" s="11"/>
      <c r="N41" s="6"/>
      <c r="O41" s="27"/>
      <c r="P41" s="145"/>
    </row>
    <row r="42" spans="1:16" s="9" customFormat="1" ht="12.75">
      <c r="A42" s="84"/>
      <c r="B42" s="11"/>
      <c r="C42" s="12"/>
      <c r="D42" s="141"/>
      <c r="E42" s="11"/>
      <c r="F42" s="11"/>
      <c r="G42" s="15"/>
      <c r="H42" s="11"/>
      <c r="I42" s="16" t="s">
        <v>21</v>
      </c>
      <c r="J42" s="11"/>
      <c r="K42" s="17"/>
      <c r="L42" s="18" t="e">
        <f t="shared" si="2"/>
        <v>#DIV/0!</v>
      </c>
      <c r="M42" s="11"/>
      <c r="N42" s="6"/>
      <c r="O42" s="27"/>
      <c r="P42" s="145"/>
    </row>
    <row r="43" spans="1:16" s="9" customFormat="1" ht="12.75">
      <c r="A43" s="84"/>
      <c r="B43" s="11"/>
      <c r="C43" s="12"/>
      <c r="D43" s="141"/>
      <c r="E43" s="11"/>
      <c r="F43" s="11"/>
      <c r="G43" s="15"/>
      <c r="H43" s="11"/>
      <c r="I43" s="16" t="s">
        <v>21</v>
      </c>
      <c r="J43" s="11"/>
      <c r="K43" s="17"/>
      <c r="L43" s="18" t="e">
        <f t="shared" si="2"/>
        <v>#DIV/0!</v>
      </c>
      <c r="M43" s="11"/>
      <c r="N43" s="6"/>
      <c r="O43" s="27"/>
      <c r="P43" s="145"/>
    </row>
    <row r="44" spans="1:16" s="9" customFormat="1" ht="12.75">
      <c r="A44" s="84"/>
      <c r="B44" s="11"/>
      <c r="C44" s="12"/>
      <c r="D44" s="141"/>
      <c r="E44" s="11"/>
      <c r="F44" s="11"/>
      <c r="G44" s="15"/>
      <c r="H44" s="11"/>
      <c r="I44" s="16" t="s">
        <v>21</v>
      </c>
      <c r="J44" s="11"/>
      <c r="K44" s="17"/>
      <c r="L44" s="18" t="e">
        <f t="shared" si="2"/>
        <v>#DIV/0!</v>
      </c>
      <c r="M44" s="11"/>
      <c r="N44" s="6"/>
      <c r="O44" s="27"/>
      <c r="P44" s="145"/>
    </row>
    <row r="45" spans="1:16" s="9" customFormat="1" ht="12.75">
      <c r="A45" s="84"/>
      <c r="B45" s="11"/>
      <c r="C45" s="12"/>
      <c r="D45" s="141"/>
      <c r="E45" s="11"/>
      <c r="F45" s="11"/>
      <c r="G45" s="15"/>
      <c r="H45" s="11"/>
      <c r="I45" s="16" t="s">
        <v>21</v>
      </c>
      <c r="J45" s="11"/>
      <c r="K45" s="17"/>
      <c r="L45" s="18" t="e">
        <f t="shared" si="2"/>
        <v>#DIV/0!</v>
      </c>
      <c r="M45" s="11"/>
      <c r="N45" s="6"/>
      <c r="O45" s="27"/>
      <c r="P45" s="145"/>
    </row>
    <row r="46" spans="1:16" s="9" customFormat="1" ht="12.75">
      <c r="A46" s="84"/>
      <c r="B46" s="11"/>
      <c r="C46" s="12"/>
      <c r="D46" s="141"/>
      <c r="E46" s="11"/>
      <c r="F46" s="11"/>
      <c r="G46" s="15"/>
      <c r="H46" s="11"/>
      <c r="I46" s="16" t="s">
        <v>21</v>
      </c>
      <c r="J46" s="11"/>
      <c r="K46" s="17"/>
      <c r="L46" s="18" t="e">
        <f t="shared" si="2"/>
        <v>#DIV/0!</v>
      </c>
      <c r="M46" s="11"/>
      <c r="N46" s="6"/>
      <c r="O46" s="27"/>
      <c r="P46" s="145"/>
    </row>
    <row r="47" spans="1:16" s="9" customFormat="1" ht="12.75">
      <c r="A47" s="84"/>
      <c r="B47" s="11"/>
      <c r="C47" s="12"/>
      <c r="D47" s="141"/>
      <c r="E47" s="11"/>
      <c r="F47" s="11"/>
      <c r="G47" s="15"/>
      <c r="H47" s="11"/>
      <c r="I47" s="16" t="s">
        <v>21</v>
      </c>
      <c r="J47" s="11"/>
      <c r="K47" s="17"/>
      <c r="L47" s="18" t="e">
        <f t="shared" si="2"/>
        <v>#DIV/0!</v>
      </c>
      <c r="M47" s="11"/>
      <c r="N47" s="6"/>
      <c r="O47" s="27"/>
      <c r="P47" s="145"/>
    </row>
    <row r="48" spans="1:16" s="9" customFormat="1" ht="12.75">
      <c r="A48" s="84"/>
      <c r="B48" s="11"/>
      <c r="C48" s="12"/>
      <c r="D48" s="141"/>
      <c r="E48" s="11"/>
      <c r="F48" s="11"/>
      <c r="G48" s="15"/>
      <c r="H48" s="11"/>
      <c r="I48" s="16" t="s">
        <v>21</v>
      </c>
      <c r="J48" s="11"/>
      <c r="K48" s="17"/>
      <c r="L48" s="18" t="e">
        <f t="shared" si="2"/>
        <v>#DIV/0!</v>
      </c>
      <c r="M48" s="11"/>
      <c r="N48" s="6"/>
      <c r="O48" s="27"/>
      <c r="P48" s="145"/>
    </row>
    <row r="49" spans="1:16" s="9" customFormat="1" ht="12.75">
      <c r="A49" s="84"/>
      <c r="B49" s="11"/>
      <c r="C49" s="12"/>
      <c r="D49" s="141"/>
      <c r="E49" s="11"/>
      <c r="F49" s="11"/>
      <c r="G49" s="15"/>
      <c r="H49" s="11"/>
      <c r="I49" s="16" t="s">
        <v>21</v>
      </c>
      <c r="J49" s="11"/>
      <c r="K49" s="17"/>
      <c r="L49" s="18" t="e">
        <f t="shared" si="2"/>
        <v>#DIV/0!</v>
      </c>
      <c r="M49" s="11"/>
      <c r="N49" s="6"/>
      <c r="O49" s="27"/>
      <c r="P49" s="145"/>
    </row>
    <row r="50" spans="1:16" s="9" customFormat="1" ht="12.75">
      <c r="A50" s="84"/>
      <c r="B50" s="11"/>
      <c r="C50" s="12"/>
      <c r="D50" s="141"/>
      <c r="E50" s="11"/>
      <c r="F50" s="11"/>
      <c r="G50" s="15"/>
      <c r="H50" s="11"/>
      <c r="I50" s="16" t="s">
        <v>21</v>
      </c>
      <c r="J50" s="11"/>
      <c r="K50" s="17"/>
      <c r="L50" s="18" t="e">
        <f t="shared" si="2"/>
        <v>#DIV/0!</v>
      </c>
      <c r="M50" s="11"/>
      <c r="N50" s="6"/>
      <c r="O50" s="27"/>
      <c r="P50" s="145"/>
    </row>
    <row r="51" spans="1:16" s="9" customFormat="1" ht="12.75">
      <c r="A51" s="84"/>
      <c r="B51" s="11"/>
      <c r="C51" s="12"/>
      <c r="D51" s="141"/>
      <c r="E51" s="11"/>
      <c r="F51" s="11"/>
      <c r="G51" s="15"/>
      <c r="H51" s="11"/>
      <c r="I51" s="16" t="s">
        <v>21</v>
      </c>
      <c r="J51" s="11"/>
      <c r="K51" s="17"/>
      <c r="L51" s="18" t="e">
        <f t="shared" si="2"/>
        <v>#DIV/0!</v>
      </c>
      <c r="M51" s="11"/>
      <c r="N51" s="6"/>
      <c r="O51" s="27"/>
      <c r="P51" s="145"/>
    </row>
    <row r="52" spans="1:16" s="9" customFormat="1" ht="12.75">
      <c r="A52" s="84"/>
      <c r="B52" s="11"/>
      <c r="C52" s="12"/>
      <c r="D52" s="141"/>
      <c r="E52" s="11"/>
      <c r="F52" s="11"/>
      <c r="G52" s="15"/>
      <c r="H52" s="11"/>
      <c r="I52" s="16" t="s">
        <v>21</v>
      </c>
      <c r="J52" s="11"/>
      <c r="K52" s="17"/>
      <c r="L52" s="18" t="e">
        <f t="shared" si="2"/>
        <v>#DIV/0!</v>
      </c>
      <c r="M52" s="11"/>
      <c r="N52" s="6"/>
      <c r="O52" s="27"/>
      <c r="P52" s="145"/>
    </row>
    <row r="53" spans="1:16" s="9" customFormat="1" ht="12.75">
      <c r="A53" s="84"/>
      <c r="B53" s="11"/>
      <c r="C53" s="12"/>
      <c r="D53" s="141"/>
      <c r="E53" s="11"/>
      <c r="F53" s="11"/>
      <c r="G53" s="15"/>
      <c r="H53" s="11"/>
      <c r="I53" s="16" t="s">
        <v>21</v>
      </c>
      <c r="J53" s="11"/>
      <c r="K53" s="17"/>
      <c r="L53" s="18" t="e">
        <f t="shared" si="2"/>
        <v>#DIV/0!</v>
      </c>
      <c r="M53" s="11"/>
      <c r="N53" s="6"/>
      <c r="O53" s="27"/>
      <c r="P53" s="145"/>
    </row>
    <row r="54" spans="1:16" s="9" customFormat="1" ht="12.75">
      <c r="A54" s="84"/>
      <c r="B54" s="11"/>
      <c r="C54" s="12"/>
      <c r="D54" s="141"/>
      <c r="E54" s="11"/>
      <c r="F54" s="11"/>
      <c r="G54" s="15"/>
      <c r="H54" s="11"/>
      <c r="I54" s="16" t="s">
        <v>21</v>
      </c>
      <c r="J54" s="11"/>
      <c r="K54" s="17"/>
      <c r="L54" s="18" t="e">
        <f t="shared" si="2"/>
        <v>#DIV/0!</v>
      </c>
      <c r="M54" s="11"/>
      <c r="N54" s="6"/>
      <c r="O54" s="27"/>
      <c r="P54" s="145"/>
    </row>
    <row r="55" spans="1:16" s="9" customFormat="1" ht="12.75">
      <c r="A55" s="84"/>
      <c r="B55" s="11"/>
      <c r="C55" s="12"/>
      <c r="D55" s="141"/>
      <c r="E55" s="11"/>
      <c r="F55" s="11"/>
      <c r="G55" s="15"/>
      <c r="H55" s="11"/>
      <c r="I55" s="16" t="s">
        <v>21</v>
      </c>
      <c r="J55" s="11"/>
      <c r="K55" s="17"/>
      <c r="L55" s="18" t="e">
        <f t="shared" si="2"/>
        <v>#DIV/0!</v>
      </c>
      <c r="M55" s="11"/>
      <c r="N55" s="6"/>
      <c r="O55" s="27"/>
      <c r="P55" s="145"/>
    </row>
    <row r="56" spans="1:16" s="9" customFormat="1" ht="12.75">
      <c r="A56" s="84"/>
      <c r="B56" s="11"/>
      <c r="C56" s="12"/>
      <c r="D56" s="141"/>
      <c r="E56" s="11"/>
      <c r="F56" s="11"/>
      <c r="G56" s="15"/>
      <c r="H56" s="11"/>
      <c r="I56" s="16" t="s">
        <v>21</v>
      </c>
      <c r="J56" s="11"/>
      <c r="K56" s="17"/>
      <c r="L56" s="18" t="e">
        <f t="shared" si="2"/>
        <v>#DIV/0!</v>
      </c>
      <c r="M56" s="11"/>
      <c r="N56" s="6"/>
      <c r="O56" s="27"/>
      <c r="P56" s="145"/>
    </row>
    <row r="57" spans="1:16" s="9" customFormat="1" ht="12.75">
      <c r="A57" s="84"/>
      <c r="B57" s="11"/>
      <c r="C57" s="12"/>
      <c r="D57" s="141"/>
      <c r="E57" s="11"/>
      <c r="F57" s="11"/>
      <c r="G57" s="15"/>
      <c r="H57" s="11"/>
      <c r="I57" s="16" t="s">
        <v>21</v>
      </c>
      <c r="J57" s="11"/>
      <c r="K57" s="17"/>
      <c r="L57" s="18" t="e">
        <f t="shared" si="2"/>
        <v>#DIV/0!</v>
      </c>
      <c r="M57" s="11"/>
      <c r="N57" s="6"/>
      <c r="O57" s="27"/>
      <c r="P57" s="145"/>
    </row>
    <row r="58" spans="1:16" s="9" customFormat="1" ht="12.75">
      <c r="A58" s="84"/>
      <c r="B58" s="11"/>
      <c r="C58" s="12"/>
      <c r="D58" s="141"/>
      <c r="E58" s="11"/>
      <c r="F58" s="11"/>
      <c r="G58" s="15"/>
      <c r="H58" s="11"/>
      <c r="I58" s="16" t="s">
        <v>21</v>
      </c>
      <c r="J58" s="11"/>
      <c r="K58" s="17"/>
      <c r="L58" s="18" t="e">
        <f t="shared" si="2"/>
        <v>#DIV/0!</v>
      </c>
      <c r="M58" s="11"/>
      <c r="N58" s="6"/>
      <c r="O58" s="27"/>
      <c r="P58" s="145"/>
    </row>
    <row r="59" spans="1:16" s="9" customFormat="1" ht="12.75">
      <c r="A59" s="84"/>
      <c r="B59" s="11"/>
      <c r="C59" s="12"/>
      <c r="D59" s="141"/>
      <c r="E59" s="11"/>
      <c r="F59" s="11"/>
      <c r="G59" s="15"/>
      <c r="H59" s="11"/>
      <c r="I59" s="16" t="s">
        <v>21</v>
      </c>
      <c r="J59" s="11"/>
      <c r="K59" s="17"/>
      <c r="L59" s="18" t="e">
        <f t="shared" si="2"/>
        <v>#DIV/0!</v>
      </c>
      <c r="M59" s="11"/>
      <c r="N59" s="6"/>
      <c r="O59" s="27"/>
      <c r="P59" s="145"/>
    </row>
    <row r="60" spans="1:16" s="9" customFormat="1" ht="12.75">
      <c r="A60" s="84"/>
      <c r="B60" s="11"/>
      <c r="C60" s="12"/>
      <c r="D60" s="141"/>
      <c r="E60" s="11"/>
      <c r="F60" s="11"/>
      <c r="G60" s="15"/>
      <c r="H60" s="11"/>
      <c r="I60" s="16" t="s">
        <v>21</v>
      </c>
      <c r="J60" s="11"/>
      <c r="K60" s="17"/>
      <c r="L60" s="18" t="e">
        <f t="shared" si="2"/>
        <v>#DIV/0!</v>
      </c>
      <c r="M60" s="11"/>
      <c r="N60" s="6"/>
      <c r="O60" s="27"/>
      <c r="P60" s="145"/>
    </row>
    <row r="61" spans="1:16" s="9" customFormat="1" ht="12.75">
      <c r="A61" s="84"/>
      <c r="B61" s="11"/>
      <c r="C61" s="12"/>
      <c r="D61" s="141"/>
      <c r="E61" s="11"/>
      <c r="F61" s="11"/>
      <c r="G61" s="15"/>
      <c r="H61" s="11"/>
      <c r="I61" s="16" t="s">
        <v>21</v>
      </c>
      <c r="J61" s="11"/>
      <c r="K61" s="17"/>
      <c r="L61" s="18" t="e">
        <f t="shared" si="2"/>
        <v>#DIV/0!</v>
      </c>
      <c r="M61" s="11"/>
      <c r="N61" s="6"/>
      <c r="O61" s="27"/>
      <c r="P61" s="145"/>
    </row>
    <row r="62" spans="1:16" s="9" customFormat="1" ht="12.75">
      <c r="A62" s="84"/>
      <c r="B62" s="11"/>
      <c r="C62" s="12"/>
      <c r="D62" s="141"/>
      <c r="E62" s="11"/>
      <c r="F62" s="11"/>
      <c r="G62" s="15"/>
      <c r="H62" s="11"/>
      <c r="I62" s="16" t="s">
        <v>21</v>
      </c>
      <c r="J62" s="11"/>
      <c r="K62" s="17"/>
      <c r="L62" s="18" t="e">
        <f t="shared" si="2"/>
        <v>#DIV/0!</v>
      </c>
      <c r="M62" s="11"/>
      <c r="N62" s="6"/>
      <c r="O62" s="27"/>
      <c r="P62" s="145"/>
    </row>
    <row r="63" spans="1:16" s="9" customFormat="1" ht="12.75">
      <c r="A63" s="84"/>
      <c r="B63" s="11"/>
      <c r="C63" s="12"/>
      <c r="D63" s="141"/>
      <c r="E63" s="11"/>
      <c r="F63" s="11"/>
      <c r="G63" s="15"/>
      <c r="H63" s="11"/>
      <c r="I63" s="16" t="s">
        <v>21</v>
      </c>
      <c r="J63" s="11"/>
      <c r="K63" s="17"/>
      <c r="L63" s="18" t="e">
        <f t="shared" si="2"/>
        <v>#DIV/0!</v>
      </c>
      <c r="M63" s="11"/>
      <c r="N63" s="6"/>
      <c r="O63" s="27"/>
      <c r="P63" s="145"/>
    </row>
    <row r="64" spans="1:16" s="9" customFormat="1" ht="12.75">
      <c r="A64" s="84"/>
      <c r="B64" s="11"/>
      <c r="C64" s="12"/>
      <c r="D64" s="141"/>
      <c r="E64" s="11"/>
      <c r="F64" s="11"/>
      <c r="G64" s="15"/>
      <c r="H64" s="11"/>
      <c r="I64" s="16" t="s">
        <v>21</v>
      </c>
      <c r="J64" s="11"/>
      <c r="K64" s="17"/>
      <c r="L64" s="18" t="e">
        <f t="shared" si="2"/>
        <v>#DIV/0!</v>
      </c>
      <c r="M64" s="11"/>
      <c r="N64" s="6"/>
      <c r="O64" s="27"/>
      <c r="P64" s="145"/>
    </row>
    <row r="65" spans="1:16" s="9" customFormat="1" ht="12.75">
      <c r="A65" s="84"/>
      <c r="B65" s="11"/>
      <c r="C65" s="12"/>
      <c r="D65" s="141"/>
      <c r="E65" s="11"/>
      <c r="F65" s="11"/>
      <c r="G65" s="15"/>
      <c r="H65" s="11"/>
      <c r="I65" s="16" t="s">
        <v>21</v>
      </c>
      <c r="J65" s="11"/>
      <c r="K65" s="17"/>
      <c r="L65" s="18" t="e">
        <f t="shared" si="2"/>
        <v>#DIV/0!</v>
      </c>
      <c r="M65" s="11"/>
      <c r="N65" s="6"/>
      <c r="O65" s="27"/>
      <c r="P65" s="145"/>
    </row>
    <row r="66" spans="1:16" s="9" customFormat="1" ht="12.75">
      <c r="A66" s="84"/>
      <c r="B66" s="11"/>
      <c r="C66" s="12"/>
      <c r="D66" s="141"/>
      <c r="E66" s="11"/>
      <c r="F66" s="11"/>
      <c r="G66" s="15"/>
      <c r="H66" s="11"/>
      <c r="I66" s="16" t="s">
        <v>21</v>
      </c>
      <c r="J66" s="11"/>
      <c r="K66" s="17"/>
      <c r="L66" s="18" t="e">
        <f t="shared" si="2"/>
        <v>#DIV/0!</v>
      </c>
      <c r="M66" s="11"/>
      <c r="N66" s="6"/>
      <c r="O66" s="27"/>
      <c r="P66" s="145"/>
    </row>
    <row r="67" spans="1:16" s="9" customFormat="1" ht="12.75">
      <c r="A67" s="84"/>
      <c r="B67" s="11"/>
      <c r="C67" s="12"/>
      <c r="D67" s="141"/>
      <c r="E67" s="11"/>
      <c r="F67" s="11"/>
      <c r="G67" s="15"/>
      <c r="H67" s="11"/>
      <c r="I67" s="16" t="s">
        <v>21</v>
      </c>
      <c r="J67" s="11"/>
      <c r="K67" s="17"/>
      <c r="L67" s="18" t="e">
        <f t="shared" si="2"/>
        <v>#DIV/0!</v>
      </c>
      <c r="M67" s="11"/>
      <c r="N67" s="6"/>
      <c r="O67" s="27"/>
      <c r="P67" s="145"/>
    </row>
    <row r="68" spans="1:16" s="9" customFormat="1" ht="12.75">
      <c r="A68" s="84"/>
      <c r="B68" s="11"/>
      <c r="C68" s="12"/>
      <c r="D68" s="141"/>
      <c r="E68" s="11"/>
      <c r="F68" s="11"/>
      <c r="G68" s="15"/>
      <c r="H68" s="11"/>
      <c r="I68" s="16" t="s">
        <v>21</v>
      </c>
      <c r="J68" s="11"/>
      <c r="K68" s="17"/>
      <c r="L68" s="18" t="e">
        <f t="shared" si="2"/>
        <v>#DIV/0!</v>
      </c>
      <c r="M68" s="11"/>
      <c r="N68" s="6"/>
      <c r="O68" s="27"/>
      <c r="P68" s="145"/>
    </row>
    <row r="69" spans="1:16" s="9" customFormat="1" ht="12.75">
      <c r="A69" s="84"/>
      <c r="B69" s="11"/>
      <c r="C69" s="12"/>
      <c r="D69" s="141"/>
      <c r="E69" s="11"/>
      <c r="F69" s="11"/>
      <c r="G69" s="15"/>
      <c r="H69" s="11"/>
      <c r="I69" s="16" t="s">
        <v>21</v>
      </c>
      <c r="J69" s="11"/>
      <c r="K69" s="17"/>
      <c r="L69" s="18" t="e">
        <f t="shared" si="2"/>
        <v>#DIV/0!</v>
      </c>
      <c r="M69" s="11"/>
      <c r="N69" s="6"/>
      <c r="O69" s="27"/>
      <c r="P69" s="145"/>
    </row>
    <row r="70" spans="1:16" s="9" customFormat="1" ht="12.75">
      <c r="A70" s="84"/>
      <c r="B70" s="11"/>
      <c r="C70" s="12"/>
      <c r="D70" s="141"/>
      <c r="E70" s="11"/>
      <c r="F70" s="11"/>
      <c r="G70" s="15"/>
      <c r="H70" s="11"/>
      <c r="I70" s="16" t="s">
        <v>21</v>
      </c>
      <c r="J70" s="11"/>
      <c r="K70" s="17"/>
      <c r="L70" s="18" t="e">
        <f t="shared" si="2"/>
        <v>#DIV/0!</v>
      </c>
      <c r="M70" s="11"/>
      <c r="N70" s="6"/>
      <c r="O70" s="27"/>
      <c r="P70" s="145"/>
    </row>
    <row r="71" spans="1:16" s="9" customFormat="1" ht="12.75">
      <c r="A71" s="84"/>
      <c r="B71" s="11"/>
      <c r="C71" s="12"/>
      <c r="D71" s="141"/>
      <c r="E71" s="11"/>
      <c r="F71" s="11"/>
      <c r="G71" s="15"/>
      <c r="H71" s="11"/>
      <c r="I71" s="16" t="s">
        <v>21</v>
      </c>
      <c r="J71" s="11"/>
      <c r="K71" s="17"/>
      <c r="L71" s="18" t="e">
        <f t="shared" si="2"/>
        <v>#DIV/0!</v>
      </c>
      <c r="M71" s="11"/>
      <c r="N71" s="6"/>
      <c r="O71" s="27"/>
      <c r="P71" s="145"/>
    </row>
    <row r="72" spans="1:16" s="9" customFormat="1" ht="12.75">
      <c r="A72" s="84"/>
      <c r="B72" s="11"/>
      <c r="C72" s="12"/>
      <c r="D72" s="141"/>
      <c r="E72" s="11"/>
      <c r="F72" s="11"/>
      <c r="G72" s="15"/>
      <c r="H72" s="11"/>
      <c r="I72" s="16" t="s">
        <v>21</v>
      </c>
      <c r="J72" s="11"/>
      <c r="K72" s="17"/>
      <c r="L72" s="18" t="e">
        <f t="shared" si="2"/>
        <v>#DIV/0!</v>
      </c>
      <c r="M72" s="11"/>
      <c r="N72" s="6"/>
      <c r="O72" s="27"/>
      <c r="P72" s="145"/>
    </row>
    <row r="73" spans="1:16" s="9" customFormat="1" ht="12.75">
      <c r="A73" s="84"/>
      <c r="B73" s="11"/>
      <c r="C73" s="12"/>
      <c r="D73" s="141"/>
      <c r="E73" s="11"/>
      <c r="F73" s="11"/>
      <c r="G73" s="15"/>
      <c r="H73" s="11"/>
      <c r="I73" s="16" t="s">
        <v>21</v>
      </c>
      <c r="J73" s="11"/>
      <c r="K73" s="17"/>
      <c r="L73" s="18" t="e">
        <f t="shared" si="2"/>
        <v>#DIV/0!</v>
      </c>
      <c r="M73" s="11"/>
      <c r="N73" s="6"/>
      <c r="O73" s="27"/>
      <c r="P73" s="145"/>
    </row>
    <row r="74" spans="1:16" s="9" customFormat="1" ht="12.75">
      <c r="A74" s="84"/>
      <c r="B74" s="11"/>
      <c r="C74" s="12"/>
      <c r="D74" s="141"/>
      <c r="E74" s="11"/>
      <c r="F74" s="11"/>
      <c r="G74" s="15"/>
      <c r="H74" s="11"/>
      <c r="I74" s="16" t="s">
        <v>21</v>
      </c>
      <c r="J74" s="11"/>
      <c r="K74" s="17"/>
      <c r="L74" s="18" t="e">
        <f t="shared" si="2"/>
        <v>#DIV/0!</v>
      </c>
      <c r="M74" s="11"/>
      <c r="N74" s="6"/>
      <c r="O74" s="27"/>
      <c r="P74" s="145"/>
    </row>
    <row r="75" spans="1:16" s="9" customFormat="1" ht="12.75">
      <c r="A75" s="84"/>
      <c r="B75" s="11"/>
      <c r="C75" s="12"/>
      <c r="D75" s="141"/>
      <c r="E75" s="11"/>
      <c r="F75" s="11"/>
      <c r="G75" s="15"/>
      <c r="H75" s="11"/>
      <c r="I75" s="16" t="s">
        <v>21</v>
      </c>
      <c r="J75" s="11"/>
      <c r="K75" s="17"/>
      <c r="L75" s="18" t="e">
        <f t="shared" si="2"/>
        <v>#DIV/0!</v>
      </c>
      <c r="M75" s="11"/>
      <c r="N75" s="6"/>
      <c r="O75" s="27"/>
      <c r="P75" s="145"/>
    </row>
    <row r="76" spans="1:16" s="9" customFormat="1" ht="12.75">
      <c r="A76" s="84"/>
      <c r="B76" s="11"/>
      <c r="C76" s="12"/>
      <c r="D76" s="141"/>
      <c r="E76" s="11"/>
      <c r="F76" s="11"/>
      <c r="G76" s="15"/>
      <c r="H76" s="11"/>
      <c r="I76" s="16" t="s">
        <v>21</v>
      </c>
      <c r="J76" s="11"/>
      <c r="K76" s="17"/>
      <c r="L76" s="18" t="e">
        <f t="shared" si="2"/>
        <v>#DIV/0!</v>
      </c>
      <c r="M76" s="11"/>
      <c r="N76" s="6"/>
      <c r="O76" s="27"/>
      <c r="P76" s="145"/>
    </row>
    <row r="77" spans="1:16" s="9" customFormat="1" ht="12.75">
      <c r="A77" s="84"/>
      <c r="B77" s="11"/>
      <c r="C77" s="12"/>
      <c r="D77" s="141"/>
      <c r="E77" s="11"/>
      <c r="F77" s="11"/>
      <c r="G77" s="15"/>
      <c r="H77" s="11"/>
      <c r="I77" s="16" t="s">
        <v>21</v>
      </c>
      <c r="J77" s="11"/>
      <c r="K77" s="17"/>
      <c r="L77" s="18" t="e">
        <f t="shared" si="2"/>
        <v>#DIV/0!</v>
      </c>
      <c r="M77" s="11"/>
      <c r="N77" s="6"/>
      <c r="O77" s="27"/>
      <c r="P77" s="145"/>
    </row>
    <row r="78" spans="1:16" s="9" customFormat="1" ht="12.75">
      <c r="A78" s="84"/>
      <c r="B78" s="11"/>
      <c r="C78" s="12"/>
      <c r="D78" s="141"/>
      <c r="E78" s="11"/>
      <c r="F78" s="11"/>
      <c r="G78" s="15"/>
      <c r="H78" s="11"/>
      <c r="I78" s="16" t="s">
        <v>21</v>
      </c>
      <c r="J78" s="11"/>
      <c r="K78" s="17"/>
      <c r="L78" s="18" t="e">
        <f t="shared" si="2"/>
        <v>#DIV/0!</v>
      </c>
      <c r="M78" s="11"/>
      <c r="N78" s="6"/>
      <c r="O78" s="27"/>
      <c r="P78" s="145"/>
    </row>
    <row r="79" spans="1:16" s="9" customFormat="1" ht="12.75">
      <c r="A79" s="84"/>
      <c r="B79" s="11"/>
      <c r="C79" s="12"/>
      <c r="D79" s="141"/>
      <c r="E79" s="11"/>
      <c r="F79" s="11"/>
      <c r="G79" s="15"/>
      <c r="H79" s="11"/>
      <c r="I79" s="16" t="s">
        <v>21</v>
      </c>
      <c r="J79" s="11"/>
      <c r="K79" s="17"/>
      <c r="L79" s="18" t="e">
        <f t="shared" si="2"/>
        <v>#DIV/0!</v>
      </c>
      <c r="M79" s="11"/>
      <c r="N79" s="6"/>
      <c r="O79" s="27"/>
      <c r="P79" s="145"/>
    </row>
    <row r="80" spans="1:16" s="9" customFormat="1" ht="12.75">
      <c r="A80" s="84"/>
      <c r="B80" s="11"/>
      <c r="C80" s="12"/>
      <c r="D80" s="141"/>
      <c r="E80" s="11"/>
      <c r="F80" s="11"/>
      <c r="G80" s="15"/>
      <c r="H80" s="11"/>
      <c r="I80" s="16" t="s">
        <v>21</v>
      </c>
      <c r="J80" s="11"/>
      <c r="K80" s="17"/>
      <c r="L80" s="18" t="e">
        <f t="shared" si="2"/>
        <v>#DIV/0!</v>
      </c>
      <c r="M80" s="11"/>
      <c r="N80" s="6"/>
      <c r="O80" s="27"/>
      <c r="P80" s="145"/>
    </row>
    <row r="81" spans="1:16" s="9" customFormat="1" ht="12.75">
      <c r="A81" s="84"/>
      <c r="B81" s="11"/>
      <c r="C81" s="12"/>
      <c r="D81" s="141"/>
      <c r="E81" s="11"/>
      <c r="F81" s="11"/>
      <c r="G81" s="15"/>
      <c r="H81" s="11"/>
      <c r="I81" s="16" t="s">
        <v>21</v>
      </c>
      <c r="J81" s="11"/>
      <c r="K81" s="17"/>
      <c r="L81" s="18" t="e">
        <f t="shared" si="2"/>
        <v>#DIV/0!</v>
      </c>
      <c r="M81" s="11"/>
      <c r="N81" s="6"/>
      <c r="O81" s="27"/>
      <c r="P81" s="145"/>
    </row>
    <row r="82" spans="1:16" s="9" customFormat="1" ht="12.75">
      <c r="A82" s="84"/>
      <c r="B82" s="11"/>
      <c r="C82" s="12"/>
      <c r="D82" s="141"/>
      <c r="E82" s="11"/>
      <c r="F82" s="11"/>
      <c r="G82" s="15"/>
      <c r="H82" s="11"/>
      <c r="I82" s="16" t="s">
        <v>21</v>
      </c>
      <c r="J82" s="11"/>
      <c r="K82" s="17"/>
      <c r="L82" s="18" t="e">
        <f t="shared" si="2"/>
        <v>#DIV/0!</v>
      </c>
      <c r="M82" s="11"/>
      <c r="N82" s="6"/>
      <c r="O82" s="27"/>
      <c r="P82" s="145"/>
    </row>
    <row r="83" spans="1:16" s="9" customFormat="1" ht="12.75">
      <c r="A83" s="84"/>
      <c r="B83" s="11"/>
      <c r="C83" s="12"/>
      <c r="D83" s="141"/>
      <c r="E83" s="11"/>
      <c r="F83" s="11"/>
      <c r="G83" s="15"/>
      <c r="H83" s="11"/>
      <c r="I83" s="16" t="s">
        <v>21</v>
      </c>
      <c r="J83" s="11"/>
      <c r="K83" s="17"/>
      <c r="L83" s="18" t="e">
        <f t="shared" si="2"/>
        <v>#DIV/0!</v>
      </c>
      <c r="M83" s="11"/>
      <c r="N83" s="6"/>
      <c r="O83" s="27"/>
      <c r="P83" s="145"/>
    </row>
    <row r="84" spans="1:16" s="9" customFormat="1" ht="12.75">
      <c r="A84" s="84"/>
      <c r="B84" s="11"/>
      <c r="C84" s="12"/>
      <c r="D84" s="141"/>
      <c r="E84" s="11"/>
      <c r="F84" s="11"/>
      <c r="G84" s="15"/>
      <c r="H84" s="11"/>
      <c r="I84" s="16" t="s">
        <v>21</v>
      </c>
      <c r="J84" s="11"/>
      <c r="K84" s="17"/>
      <c r="L84" s="18" t="e">
        <f t="shared" si="2"/>
        <v>#DIV/0!</v>
      </c>
      <c r="M84" s="11"/>
      <c r="N84" s="6"/>
      <c r="O84" s="27"/>
      <c r="P84" s="145"/>
    </row>
    <row r="85" spans="1:16" s="9" customFormat="1" ht="12.75">
      <c r="A85" s="84"/>
      <c r="B85" s="11"/>
      <c r="C85" s="12"/>
      <c r="D85" s="141"/>
      <c r="E85" s="11"/>
      <c r="F85" s="11"/>
      <c r="G85" s="15"/>
      <c r="H85" s="11"/>
      <c r="I85" s="16" t="s">
        <v>21</v>
      </c>
      <c r="J85" s="11"/>
      <c r="K85" s="17"/>
      <c r="L85" s="18" t="e">
        <f t="shared" si="2"/>
        <v>#DIV/0!</v>
      </c>
      <c r="M85" s="11"/>
      <c r="N85" s="6"/>
      <c r="O85" s="27"/>
      <c r="P85" s="145"/>
    </row>
    <row r="86" spans="1:16" s="9" customFormat="1" ht="12.75">
      <c r="A86" s="84"/>
      <c r="B86" s="11"/>
      <c r="C86" s="12"/>
      <c r="D86" s="141"/>
      <c r="E86" s="11"/>
      <c r="F86" s="11"/>
      <c r="G86" s="15"/>
      <c r="H86" s="11"/>
      <c r="I86" s="16" t="s">
        <v>21</v>
      </c>
      <c r="J86" s="11"/>
      <c r="K86" s="17"/>
      <c r="L86" s="18" t="e">
        <f t="shared" si="2"/>
        <v>#DIV/0!</v>
      </c>
      <c r="M86" s="11"/>
      <c r="N86" s="6"/>
      <c r="O86" s="27"/>
      <c r="P86" s="145"/>
    </row>
    <row r="87" spans="1:16" s="9" customFormat="1" ht="12.75">
      <c r="A87" s="84"/>
      <c r="B87" s="11"/>
      <c r="C87" s="12"/>
      <c r="D87" s="141"/>
      <c r="E87" s="11"/>
      <c r="F87" s="11"/>
      <c r="G87" s="15"/>
      <c r="H87" s="11"/>
      <c r="I87" s="16" t="s">
        <v>21</v>
      </c>
      <c r="J87" s="11"/>
      <c r="K87" s="17"/>
      <c r="L87" s="18" t="e">
        <f t="shared" si="2"/>
        <v>#DIV/0!</v>
      </c>
      <c r="M87" s="11"/>
      <c r="N87" s="6"/>
      <c r="O87" s="27"/>
      <c r="P87" s="145"/>
    </row>
    <row r="88" spans="1:16" s="9" customFormat="1" ht="12.75">
      <c r="A88" s="84"/>
      <c r="B88" s="11"/>
      <c r="C88" s="12"/>
      <c r="D88" s="141"/>
      <c r="E88" s="11"/>
      <c r="F88" s="11"/>
      <c r="G88" s="15"/>
      <c r="H88" s="11"/>
      <c r="I88" s="16" t="s">
        <v>21</v>
      </c>
      <c r="J88" s="11"/>
      <c r="K88" s="17"/>
      <c r="L88" s="18" t="e">
        <f t="shared" si="2"/>
        <v>#DIV/0!</v>
      </c>
      <c r="M88" s="11"/>
      <c r="N88" s="6"/>
      <c r="O88" s="27"/>
      <c r="P88" s="145"/>
    </row>
    <row r="89" spans="1:16" s="9" customFormat="1" ht="12.75">
      <c r="A89" s="84"/>
      <c r="B89" s="11"/>
      <c r="C89" s="12"/>
      <c r="D89" s="141"/>
      <c r="E89" s="11"/>
      <c r="F89" s="11"/>
      <c r="G89" s="15"/>
      <c r="H89" s="11"/>
      <c r="I89" s="16" t="s">
        <v>21</v>
      </c>
      <c r="J89" s="11"/>
      <c r="K89" s="17"/>
      <c r="L89" s="18" t="e">
        <f t="shared" si="2"/>
        <v>#DIV/0!</v>
      </c>
      <c r="M89" s="11"/>
      <c r="N89" s="6"/>
      <c r="O89" s="27"/>
      <c r="P89" s="145"/>
    </row>
    <row r="90" spans="1:16" s="9" customFormat="1" ht="12.75">
      <c r="A90" s="84"/>
      <c r="B90" s="11"/>
      <c r="C90" s="12"/>
      <c r="D90" s="141"/>
      <c r="E90" s="11"/>
      <c r="F90" s="11"/>
      <c r="G90" s="15"/>
      <c r="H90" s="11"/>
      <c r="I90" s="16" t="s">
        <v>21</v>
      </c>
      <c r="J90" s="11"/>
      <c r="K90" s="17"/>
      <c r="L90" s="18" t="e">
        <f t="shared" si="2"/>
        <v>#DIV/0!</v>
      </c>
      <c r="M90" s="11"/>
      <c r="N90" s="6"/>
      <c r="O90" s="27"/>
      <c r="P90" s="145"/>
    </row>
    <row r="91" spans="1:16" s="9" customFormat="1" ht="12.75">
      <c r="A91" s="84"/>
      <c r="B91" s="11"/>
      <c r="C91" s="12"/>
      <c r="D91" s="141"/>
      <c r="E91" s="11"/>
      <c r="F91" s="11"/>
      <c r="G91" s="15"/>
      <c r="H91" s="11"/>
      <c r="I91" s="16" t="s">
        <v>21</v>
      </c>
      <c r="J91" s="11"/>
      <c r="K91" s="17"/>
      <c r="L91" s="18" t="e">
        <f t="shared" si="2"/>
        <v>#DIV/0!</v>
      </c>
      <c r="M91" s="11"/>
      <c r="N91" s="6"/>
      <c r="O91" s="27"/>
      <c r="P91" s="145"/>
    </row>
    <row r="92" spans="1:16" s="9" customFormat="1" ht="12.75">
      <c r="A92" s="84"/>
      <c r="B92" s="11"/>
      <c r="C92" s="12"/>
      <c r="D92" s="141"/>
      <c r="E92" s="11"/>
      <c r="F92" s="11"/>
      <c r="G92" s="15"/>
      <c r="H92" s="11"/>
      <c r="I92" s="16" t="s">
        <v>21</v>
      </c>
      <c r="J92" s="11"/>
      <c r="K92" s="17"/>
      <c r="L92" s="18" t="e">
        <f t="shared" si="2"/>
        <v>#DIV/0!</v>
      </c>
      <c r="M92" s="11"/>
      <c r="N92" s="6"/>
      <c r="O92" s="27"/>
      <c r="P92" s="145"/>
    </row>
    <row r="93" spans="1:16" s="9" customFormat="1" ht="12.75">
      <c r="A93" s="84"/>
      <c r="B93" s="11"/>
      <c r="C93" s="12"/>
      <c r="D93" s="141"/>
      <c r="E93" s="11"/>
      <c r="F93" s="11"/>
      <c r="G93" s="15"/>
      <c r="H93" s="11"/>
      <c r="I93" s="16" t="s">
        <v>21</v>
      </c>
      <c r="J93" s="11"/>
      <c r="K93" s="17"/>
      <c r="L93" s="18" t="e">
        <f aca="true" t="shared" si="3" ref="L93:L120">SUM(G93)+H93/(H93+J93)*(K93-G93)</f>
        <v>#DIV/0!</v>
      </c>
      <c r="M93" s="11"/>
      <c r="N93" s="6"/>
      <c r="O93" s="27"/>
      <c r="P93" s="145"/>
    </row>
    <row r="94" spans="1:16" s="9" customFormat="1" ht="12.75">
      <c r="A94" s="84"/>
      <c r="B94" s="11"/>
      <c r="C94" s="12"/>
      <c r="D94" s="141"/>
      <c r="E94" s="11"/>
      <c r="F94" s="11"/>
      <c r="G94" s="15"/>
      <c r="H94" s="11"/>
      <c r="I94" s="16" t="s">
        <v>21</v>
      </c>
      <c r="J94" s="11"/>
      <c r="K94" s="17"/>
      <c r="L94" s="18" t="e">
        <f t="shared" si="3"/>
        <v>#DIV/0!</v>
      </c>
      <c r="M94" s="11"/>
      <c r="N94" s="6"/>
      <c r="O94" s="27"/>
      <c r="P94" s="145"/>
    </row>
    <row r="95" spans="1:16" s="9" customFormat="1" ht="12.75">
      <c r="A95" s="84"/>
      <c r="B95" s="11"/>
      <c r="C95" s="12"/>
      <c r="D95" s="141"/>
      <c r="E95" s="11"/>
      <c r="F95" s="11"/>
      <c r="G95" s="15"/>
      <c r="H95" s="11"/>
      <c r="I95" s="16" t="s">
        <v>21</v>
      </c>
      <c r="J95" s="11"/>
      <c r="K95" s="17"/>
      <c r="L95" s="18" t="e">
        <f t="shared" si="3"/>
        <v>#DIV/0!</v>
      </c>
      <c r="M95" s="11"/>
      <c r="N95" s="6"/>
      <c r="O95" s="27"/>
      <c r="P95" s="145"/>
    </row>
    <row r="96" spans="1:16" s="9" customFormat="1" ht="12.75">
      <c r="A96" s="84"/>
      <c r="B96" s="11"/>
      <c r="C96" s="12"/>
      <c r="D96" s="141"/>
      <c r="E96" s="11"/>
      <c r="F96" s="11"/>
      <c r="G96" s="15"/>
      <c r="H96" s="11"/>
      <c r="I96" s="16" t="s">
        <v>21</v>
      </c>
      <c r="J96" s="11"/>
      <c r="K96" s="17"/>
      <c r="L96" s="18" t="e">
        <f t="shared" si="3"/>
        <v>#DIV/0!</v>
      </c>
      <c r="M96" s="11"/>
      <c r="N96" s="6"/>
      <c r="O96" s="27"/>
      <c r="P96" s="145"/>
    </row>
    <row r="97" spans="1:16" s="9" customFormat="1" ht="12.75">
      <c r="A97" s="84"/>
      <c r="B97" s="11"/>
      <c r="C97" s="12"/>
      <c r="D97" s="141"/>
      <c r="E97" s="11"/>
      <c r="F97" s="11"/>
      <c r="G97" s="15"/>
      <c r="H97" s="11"/>
      <c r="I97" s="16" t="s">
        <v>21</v>
      </c>
      <c r="J97" s="11"/>
      <c r="K97" s="17"/>
      <c r="L97" s="18" t="e">
        <f t="shared" si="3"/>
        <v>#DIV/0!</v>
      </c>
      <c r="M97" s="11"/>
      <c r="N97" s="6"/>
      <c r="O97" s="27"/>
      <c r="P97" s="145"/>
    </row>
    <row r="98" spans="1:16" s="9" customFormat="1" ht="12.75">
      <c r="A98" s="84"/>
      <c r="B98" s="11"/>
      <c r="C98" s="12"/>
      <c r="D98" s="141"/>
      <c r="E98" s="11"/>
      <c r="F98" s="11"/>
      <c r="G98" s="15"/>
      <c r="H98" s="11"/>
      <c r="I98" s="16" t="s">
        <v>21</v>
      </c>
      <c r="J98" s="11"/>
      <c r="K98" s="17"/>
      <c r="L98" s="18" t="e">
        <f t="shared" si="3"/>
        <v>#DIV/0!</v>
      </c>
      <c r="M98" s="11"/>
      <c r="N98" s="6"/>
      <c r="O98" s="27"/>
      <c r="P98" s="145"/>
    </row>
    <row r="99" spans="1:16" s="9" customFormat="1" ht="12.75">
      <c r="A99" s="84"/>
      <c r="B99" s="11"/>
      <c r="C99" s="12"/>
      <c r="D99" s="141"/>
      <c r="E99" s="11"/>
      <c r="F99" s="11"/>
      <c r="G99" s="15"/>
      <c r="H99" s="11"/>
      <c r="I99" s="16" t="s">
        <v>21</v>
      </c>
      <c r="J99" s="11"/>
      <c r="K99" s="17"/>
      <c r="L99" s="18" t="e">
        <f t="shared" si="3"/>
        <v>#DIV/0!</v>
      </c>
      <c r="M99" s="11"/>
      <c r="N99" s="6"/>
      <c r="O99" s="27"/>
      <c r="P99" s="145"/>
    </row>
    <row r="100" spans="1:16" s="9" customFormat="1" ht="12.75">
      <c r="A100" s="84"/>
      <c r="B100" s="11"/>
      <c r="C100" s="12"/>
      <c r="D100" s="141"/>
      <c r="E100" s="11"/>
      <c r="F100" s="11"/>
      <c r="G100" s="15"/>
      <c r="H100" s="11"/>
      <c r="I100" s="16" t="s">
        <v>21</v>
      </c>
      <c r="J100" s="11"/>
      <c r="K100" s="17"/>
      <c r="L100" s="18" t="e">
        <f t="shared" si="3"/>
        <v>#DIV/0!</v>
      </c>
      <c r="M100" s="11"/>
      <c r="N100" s="6"/>
      <c r="O100" s="27"/>
      <c r="P100" s="145"/>
    </row>
    <row r="101" spans="1:16" s="9" customFormat="1" ht="12.75">
      <c r="A101" s="84"/>
      <c r="B101" s="11"/>
      <c r="C101" s="12"/>
      <c r="D101" s="141"/>
      <c r="E101" s="11"/>
      <c r="F101" s="11"/>
      <c r="G101" s="15"/>
      <c r="H101" s="11"/>
      <c r="I101" s="16" t="s">
        <v>21</v>
      </c>
      <c r="J101" s="11"/>
      <c r="K101" s="17"/>
      <c r="L101" s="18" t="e">
        <f t="shared" si="3"/>
        <v>#DIV/0!</v>
      </c>
      <c r="M101" s="11"/>
      <c r="N101" s="6"/>
      <c r="O101" s="27"/>
      <c r="P101" s="145"/>
    </row>
    <row r="102" spans="1:16" s="9" customFormat="1" ht="12.75">
      <c r="A102" s="84"/>
      <c r="B102" s="11"/>
      <c r="C102" s="12"/>
      <c r="D102" s="141"/>
      <c r="E102" s="11"/>
      <c r="F102" s="11"/>
      <c r="G102" s="15"/>
      <c r="H102" s="11"/>
      <c r="I102" s="16" t="s">
        <v>21</v>
      </c>
      <c r="J102" s="11"/>
      <c r="K102" s="17"/>
      <c r="L102" s="18" t="e">
        <f t="shared" si="3"/>
        <v>#DIV/0!</v>
      </c>
      <c r="M102" s="11"/>
      <c r="N102" s="6"/>
      <c r="O102" s="27"/>
      <c r="P102" s="145"/>
    </row>
    <row r="103" spans="1:16" s="9" customFormat="1" ht="12.75">
      <c r="A103" s="84"/>
      <c r="B103" s="11"/>
      <c r="C103" s="12"/>
      <c r="D103" s="141"/>
      <c r="E103" s="11"/>
      <c r="F103" s="11"/>
      <c r="G103" s="15"/>
      <c r="H103" s="11"/>
      <c r="I103" s="16" t="s">
        <v>21</v>
      </c>
      <c r="J103" s="11"/>
      <c r="K103" s="17"/>
      <c r="L103" s="18" t="e">
        <f t="shared" si="3"/>
        <v>#DIV/0!</v>
      </c>
      <c r="M103" s="11"/>
      <c r="N103" s="6"/>
      <c r="O103" s="27"/>
      <c r="P103" s="145"/>
    </row>
    <row r="104" spans="1:16" s="9" customFormat="1" ht="12.75">
      <c r="A104" s="84"/>
      <c r="B104" s="11"/>
      <c r="C104" s="12"/>
      <c r="D104" s="141"/>
      <c r="E104" s="11"/>
      <c r="F104" s="11"/>
      <c r="G104" s="15"/>
      <c r="H104" s="11"/>
      <c r="I104" s="16" t="s">
        <v>21</v>
      </c>
      <c r="J104" s="11"/>
      <c r="K104" s="17"/>
      <c r="L104" s="18" t="e">
        <f t="shared" si="3"/>
        <v>#DIV/0!</v>
      </c>
      <c r="M104" s="11"/>
      <c r="N104" s="6"/>
      <c r="O104" s="27"/>
      <c r="P104" s="145"/>
    </row>
    <row r="105" spans="1:16" s="9" customFormat="1" ht="12.75">
      <c r="A105" s="84"/>
      <c r="B105" s="11"/>
      <c r="C105" s="12"/>
      <c r="D105" s="141"/>
      <c r="E105" s="11"/>
      <c r="F105" s="11"/>
      <c r="G105" s="15"/>
      <c r="H105" s="11"/>
      <c r="I105" s="16" t="s">
        <v>21</v>
      </c>
      <c r="J105" s="11"/>
      <c r="K105" s="17"/>
      <c r="L105" s="18" t="e">
        <f t="shared" si="3"/>
        <v>#DIV/0!</v>
      </c>
      <c r="M105" s="11"/>
      <c r="N105" s="6"/>
      <c r="O105" s="27"/>
      <c r="P105" s="145"/>
    </row>
    <row r="106" spans="1:16" s="9" customFormat="1" ht="12.75">
      <c r="A106" s="84"/>
      <c r="B106" s="11"/>
      <c r="C106" s="12"/>
      <c r="D106" s="141"/>
      <c r="E106" s="11"/>
      <c r="F106" s="11"/>
      <c r="G106" s="15"/>
      <c r="H106" s="11"/>
      <c r="I106" s="16" t="s">
        <v>21</v>
      </c>
      <c r="J106" s="11"/>
      <c r="K106" s="17"/>
      <c r="L106" s="18" t="e">
        <f t="shared" si="3"/>
        <v>#DIV/0!</v>
      </c>
      <c r="M106" s="11"/>
      <c r="N106" s="6"/>
      <c r="O106" s="27"/>
      <c r="P106" s="145"/>
    </row>
    <row r="107" spans="1:16" s="9" customFormat="1" ht="12.75">
      <c r="A107" s="84"/>
      <c r="B107" s="11"/>
      <c r="C107" s="12"/>
      <c r="D107" s="141"/>
      <c r="E107" s="11"/>
      <c r="F107" s="11"/>
      <c r="G107" s="15"/>
      <c r="H107" s="11"/>
      <c r="I107" s="16" t="s">
        <v>21</v>
      </c>
      <c r="J107" s="11"/>
      <c r="K107" s="17"/>
      <c r="L107" s="18" t="e">
        <f t="shared" si="3"/>
        <v>#DIV/0!</v>
      </c>
      <c r="M107" s="11"/>
      <c r="N107" s="6"/>
      <c r="O107" s="27"/>
      <c r="P107" s="145"/>
    </row>
    <row r="108" spans="1:16" s="9" customFormat="1" ht="12.75">
      <c r="A108" s="84"/>
      <c r="B108" s="11"/>
      <c r="C108" s="12"/>
      <c r="D108" s="141"/>
      <c r="E108" s="11"/>
      <c r="F108" s="11"/>
      <c r="G108" s="15"/>
      <c r="H108" s="11"/>
      <c r="I108" s="16" t="s">
        <v>21</v>
      </c>
      <c r="J108" s="11"/>
      <c r="K108" s="17"/>
      <c r="L108" s="18" t="e">
        <f t="shared" si="3"/>
        <v>#DIV/0!</v>
      </c>
      <c r="M108" s="11"/>
      <c r="N108" s="6"/>
      <c r="O108" s="27"/>
      <c r="P108" s="145"/>
    </row>
    <row r="109" spans="1:16" s="9" customFormat="1" ht="12.75">
      <c r="A109" s="84"/>
      <c r="B109" s="11"/>
      <c r="C109" s="12"/>
      <c r="D109" s="141"/>
      <c r="E109" s="11"/>
      <c r="F109" s="11"/>
      <c r="G109" s="15"/>
      <c r="H109" s="11"/>
      <c r="I109" s="16" t="s">
        <v>21</v>
      </c>
      <c r="J109" s="11"/>
      <c r="K109" s="17"/>
      <c r="L109" s="18" t="e">
        <f t="shared" si="3"/>
        <v>#DIV/0!</v>
      </c>
      <c r="M109" s="11"/>
      <c r="N109" s="6"/>
      <c r="O109" s="27"/>
      <c r="P109" s="145"/>
    </row>
    <row r="110" spans="1:16" s="9" customFormat="1" ht="12.75">
      <c r="A110" s="84"/>
      <c r="B110" s="11"/>
      <c r="C110" s="12"/>
      <c r="D110" s="141"/>
      <c r="E110" s="11"/>
      <c r="F110" s="11"/>
      <c r="G110" s="15"/>
      <c r="H110" s="11"/>
      <c r="I110" s="16" t="s">
        <v>21</v>
      </c>
      <c r="J110" s="11"/>
      <c r="K110" s="17"/>
      <c r="L110" s="18" t="e">
        <f t="shared" si="3"/>
        <v>#DIV/0!</v>
      </c>
      <c r="M110" s="11"/>
      <c r="N110" s="6"/>
      <c r="O110" s="27"/>
      <c r="P110" s="145"/>
    </row>
    <row r="111" spans="1:16" s="9" customFormat="1" ht="12.75">
      <c r="A111" s="84"/>
      <c r="B111" s="11"/>
      <c r="C111" s="12"/>
      <c r="D111" s="141"/>
      <c r="E111" s="11"/>
      <c r="F111" s="11"/>
      <c r="G111" s="15"/>
      <c r="H111" s="11"/>
      <c r="I111" s="16" t="s">
        <v>21</v>
      </c>
      <c r="J111" s="11"/>
      <c r="K111" s="17"/>
      <c r="L111" s="18" t="e">
        <f t="shared" si="3"/>
        <v>#DIV/0!</v>
      </c>
      <c r="M111" s="11"/>
      <c r="N111" s="6"/>
      <c r="O111" s="27"/>
      <c r="P111" s="145"/>
    </row>
    <row r="112" spans="1:16" s="9" customFormat="1" ht="12.75">
      <c r="A112" s="84"/>
      <c r="B112" s="11"/>
      <c r="C112" s="12"/>
      <c r="D112" s="141"/>
      <c r="E112" s="11"/>
      <c r="F112" s="11"/>
      <c r="G112" s="15"/>
      <c r="H112" s="11"/>
      <c r="I112" s="16" t="s">
        <v>21</v>
      </c>
      <c r="J112" s="11"/>
      <c r="K112" s="17"/>
      <c r="L112" s="18" t="e">
        <f t="shared" si="3"/>
        <v>#DIV/0!</v>
      </c>
      <c r="M112" s="11"/>
      <c r="N112" s="6"/>
      <c r="O112" s="27"/>
      <c r="P112" s="145"/>
    </row>
    <row r="113" spans="1:16" s="9" customFormat="1" ht="12.75">
      <c r="A113" s="84"/>
      <c r="B113" s="11"/>
      <c r="C113" s="12"/>
      <c r="D113" s="141"/>
      <c r="E113" s="11"/>
      <c r="F113" s="11"/>
      <c r="G113" s="15"/>
      <c r="H113" s="11"/>
      <c r="I113" s="16" t="s">
        <v>21</v>
      </c>
      <c r="J113" s="11"/>
      <c r="K113" s="17"/>
      <c r="L113" s="18" t="e">
        <f t="shared" si="3"/>
        <v>#DIV/0!</v>
      </c>
      <c r="M113" s="11"/>
      <c r="N113" s="6"/>
      <c r="O113" s="27"/>
      <c r="P113" s="145"/>
    </row>
    <row r="114" spans="1:16" s="9" customFormat="1" ht="12.75">
      <c r="A114" s="84"/>
      <c r="B114" s="11"/>
      <c r="C114" s="12"/>
      <c r="D114" s="141"/>
      <c r="E114" s="11"/>
      <c r="F114" s="11"/>
      <c r="G114" s="15"/>
      <c r="H114" s="11"/>
      <c r="I114" s="16" t="s">
        <v>21</v>
      </c>
      <c r="J114" s="11"/>
      <c r="K114" s="17"/>
      <c r="L114" s="18" t="e">
        <f t="shared" si="3"/>
        <v>#DIV/0!</v>
      </c>
      <c r="M114" s="11"/>
      <c r="N114" s="6"/>
      <c r="O114" s="27"/>
      <c r="P114" s="145"/>
    </row>
    <row r="115" spans="1:16" s="9" customFormat="1" ht="12.75">
      <c r="A115" s="84"/>
      <c r="B115" s="11"/>
      <c r="C115" s="12"/>
      <c r="D115" s="141"/>
      <c r="E115" s="11"/>
      <c r="F115" s="11"/>
      <c r="G115" s="15"/>
      <c r="H115" s="11"/>
      <c r="I115" s="16" t="s">
        <v>21</v>
      </c>
      <c r="J115" s="11"/>
      <c r="K115" s="17"/>
      <c r="L115" s="18" t="e">
        <f t="shared" si="3"/>
        <v>#DIV/0!</v>
      </c>
      <c r="M115" s="11"/>
      <c r="N115" s="6"/>
      <c r="O115" s="27"/>
      <c r="P115" s="145"/>
    </row>
    <row r="116" spans="1:16" s="9" customFormat="1" ht="12.75">
      <c r="A116" s="84"/>
      <c r="B116" s="11"/>
      <c r="C116" s="12"/>
      <c r="D116" s="141"/>
      <c r="E116" s="11"/>
      <c r="F116" s="11"/>
      <c r="G116" s="15"/>
      <c r="H116" s="11"/>
      <c r="I116" s="16" t="s">
        <v>21</v>
      </c>
      <c r="J116" s="11"/>
      <c r="K116" s="17"/>
      <c r="L116" s="18" t="e">
        <f t="shared" si="3"/>
        <v>#DIV/0!</v>
      </c>
      <c r="M116" s="11"/>
      <c r="N116" s="6"/>
      <c r="O116" s="27"/>
      <c r="P116" s="145"/>
    </row>
    <row r="117" spans="1:16" s="9" customFormat="1" ht="12.75">
      <c r="A117" s="84"/>
      <c r="B117" s="11"/>
      <c r="C117" s="12"/>
      <c r="D117" s="141"/>
      <c r="E117" s="11"/>
      <c r="F117" s="11"/>
      <c r="G117" s="15"/>
      <c r="H117" s="11"/>
      <c r="I117" s="16" t="s">
        <v>21</v>
      </c>
      <c r="J117" s="11"/>
      <c r="K117" s="17"/>
      <c r="L117" s="18" t="e">
        <f t="shared" si="3"/>
        <v>#DIV/0!</v>
      </c>
      <c r="M117" s="11"/>
      <c r="N117" s="6"/>
      <c r="O117" s="27"/>
      <c r="P117" s="145"/>
    </row>
    <row r="118" spans="1:16" s="9" customFormat="1" ht="12.75">
      <c r="A118" s="84"/>
      <c r="B118" s="11"/>
      <c r="C118" s="12"/>
      <c r="D118" s="141"/>
      <c r="E118" s="11"/>
      <c r="F118" s="11"/>
      <c r="G118" s="15"/>
      <c r="H118" s="11"/>
      <c r="I118" s="16" t="s">
        <v>21</v>
      </c>
      <c r="J118" s="11"/>
      <c r="K118" s="17"/>
      <c r="L118" s="18" t="e">
        <f t="shared" si="3"/>
        <v>#DIV/0!</v>
      </c>
      <c r="M118" s="11"/>
      <c r="N118" s="6"/>
      <c r="O118" s="27"/>
      <c r="P118" s="145"/>
    </row>
    <row r="119" spans="1:16" s="9" customFormat="1" ht="12.75">
      <c r="A119" s="84"/>
      <c r="B119" s="11"/>
      <c r="C119" s="12"/>
      <c r="D119" s="141"/>
      <c r="E119" s="11"/>
      <c r="F119" s="11"/>
      <c r="G119" s="15"/>
      <c r="H119" s="11"/>
      <c r="I119" s="16" t="s">
        <v>21</v>
      </c>
      <c r="J119" s="11"/>
      <c r="K119" s="17"/>
      <c r="L119" s="18" t="e">
        <f t="shared" si="3"/>
        <v>#DIV/0!</v>
      </c>
      <c r="M119" s="11"/>
      <c r="N119" s="6"/>
      <c r="O119" s="27"/>
      <c r="P119" s="145"/>
    </row>
    <row r="120" spans="1:16" s="9" customFormat="1" ht="12.75">
      <c r="A120" s="84"/>
      <c r="B120" s="11"/>
      <c r="C120" s="12"/>
      <c r="D120" s="141"/>
      <c r="E120" s="11"/>
      <c r="F120" s="11"/>
      <c r="G120" s="15"/>
      <c r="H120" s="11"/>
      <c r="I120" s="16" t="s">
        <v>21</v>
      </c>
      <c r="J120" s="11"/>
      <c r="K120" s="17"/>
      <c r="L120" s="18" t="e">
        <f t="shared" si="3"/>
        <v>#DIV/0!</v>
      </c>
      <c r="M120" s="11"/>
      <c r="N120" s="6"/>
      <c r="O120" s="27"/>
      <c r="P120" s="145"/>
    </row>
    <row r="121" spans="1:16" s="9" customFormat="1" ht="12.75">
      <c r="A121" s="84"/>
      <c r="B121" s="11"/>
      <c r="C121" s="12"/>
      <c r="D121" s="141"/>
      <c r="E121" s="11"/>
      <c r="F121" s="11"/>
      <c r="G121" s="15"/>
      <c r="H121" s="11"/>
      <c r="I121" s="16" t="s">
        <v>21</v>
      </c>
      <c r="J121" s="11"/>
      <c r="K121" s="17"/>
      <c r="L121" s="18" t="e">
        <f>SUM(G121)+H121/(H121+J121)*(K121-G121)</f>
        <v>#DIV/0!</v>
      </c>
      <c r="M121" s="11"/>
      <c r="N121" s="6"/>
      <c r="O121" s="27"/>
      <c r="P121" s="145"/>
    </row>
    <row r="122" spans="1:16" s="9" customFormat="1" ht="12.75">
      <c r="A122" s="84"/>
      <c r="B122" s="11"/>
      <c r="C122" s="12"/>
      <c r="D122" s="141"/>
      <c r="E122" s="11"/>
      <c r="F122" s="11"/>
      <c r="G122" s="15"/>
      <c r="H122" s="11"/>
      <c r="I122" s="16" t="s">
        <v>21</v>
      </c>
      <c r="J122" s="11"/>
      <c r="K122" s="17"/>
      <c r="L122" s="18" t="e">
        <f>SUM(G122)+H122/(H122+J122)*(K122-G122)</f>
        <v>#DIV/0!</v>
      </c>
      <c r="M122" s="11"/>
      <c r="N122" s="6"/>
      <c r="O122" s="27"/>
      <c r="P122" s="145"/>
    </row>
    <row r="123" spans="1:16" ht="12.75">
      <c r="A123" s="84"/>
      <c r="B123" s="11"/>
      <c r="C123" s="12"/>
      <c r="D123" s="22"/>
      <c r="E123" s="22"/>
      <c r="F123" s="11"/>
      <c r="G123" s="15"/>
      <c r="H123" s="11"/>
      <c r="I123" s="16" t="s">
        <v>21</v>
      </c>
      <c r="J123" s="11"/>
      <c r="K123" s="17"/>
      <c r="L123" s="18" t="e">
        <f>SUM(G123)+H123/(H123+J123)*(K123-G123)</f>
        <v>#DIV/0!</v>
      </c>
      <c r="M123" s="11"/>
      <c r="N123" s="7"/>
      <c r="O123" s="29"/>
      <c r="P123" s="11"/>
    </row>
    <row r="124" spans="1:16" ht="12.75">
      <c r="A124" s="84"/>
      <c r="B124" s="11"/>
      <c r="C124" s="12"/>
      <c r="D124" s="11"/>
      <c r="E124" s="11"/>
      <c r="F124" s="11"/>
      <c r="G124" s="15"/>
      <c r="H124" s="11"/>
      <c r="I124" s="16" t="s">
        <v>21</v>
      </c>
      <c r="J124" s="11"/>
      <c r="K124" s="17"/>
      <c r="L124" s="18" t="e">
        <f>SUM(G124)+H124/(H124+J124)*(K124-G124)</f>
        <v>#DIV/0!</v>
      </c>
      <c r="M124" s="11"/>
      <c r="N124" s="7"/>
      <c r="O124" s="29"/>
      <c r="P124" s="11"/>
    </row>
    <row r="126" spans="1:14" s="70" customFormat="1" ht="12.75">
      <c r="A126" s="69" t="s">
        <v>50</v>
      </c>
      <c r="K126" s="71"/>
      <c r="N126" s="56"/>
    </row>
    <row r="127" spans="1:14" s="70" customFormat="1" ht="10.5">
      <c r="A127" s="56"/>
      <c r="K127" s="71"/>
      <c r="N127" s="56"/>
    </row>
    <row r="128" spans="1:11" s="56" customFormat="1" ht="10.5">
      <c r="A128" s="72" t="s">
        <v>51</v>
      </c>
      <c r="K128" s="57"/>
    </row>
    <row r="129" spans="1:11" s="56" customFormat="1" ht="10.5">
      <c r="A129" s="72" t="s">
        <v>52</v>
      </c>
      <c r="K129" s="57"/>
    </row>
    <row r="130" spans="1:11" s="56" customFormat="1" ht="10.5" customHeight="1">
      <c r="A130" s="72"/>
      <c r="K130" s="57"/>
    </row>
    <row r="131" spans="1:11" s="56" customFormat="1" ht="10.5">
      <c r="A131" s="72" t="s">
        <v>53</v>
      </c>
      <c r="K131" s="57"/>
    </row>
    <row r="132" spans="1:11" s="56" customFormat="1" ht="10.5">
      <c r="A132" s="72" t="s">
        <v>54</v>
      </c>
      <c r="K132" s="57"/>
    </row>
    <row r="133" spans="1:11" s="56" customFormat="1" ht="10.5">
      <c r="A133" s="72" t="s">
        <v>55</v>
      </c>
      <c r="K133" s="57"/>
    </row>
    <row r="134" spans="1:11" s="56" customFormat="1" ht="10.5" customHeight="1">
      <c r="A134" s="72" t="s">
        <v>56</v>
      </c>
      <c r="K134" s="57"/>
    </row>
    <row r="135" s="56" customFormat="1" ht="4.5" customHeight="1">
      <c r="K135" s="57"/>
    </row>
    <row r="136" spans="1:11" s="56" customFormat="1" ht="10.5">
      <c r="A136" s="72" t="s">
        <v>57</v>
      </c>
      <c r="B136" s="72" t="s">
        <v>59</v>
      </c>
      <c r="K136" s="57"/>
    </row>
    <row r="137" spans="1:11" s="56" customFormat="1" ht="10.5">
      <c r="A137" s="56" t="s">
        <v>58</v>
      </c>
      <c r="B137" s="56" t="s">
        <v>61</v>
      </c>
      <c r="K137" s="57"/>
    </row>
    <row r="138" spans="1:11" s="56" customFormat="1" ht="10.5">
      <c r="A138" s="56" t="s">
        <v>60</v>
      </c>
      <c r="B138" s="56" t="s">
        <v>63</v>
      </c>
      <c r="K138" s="57"/>
    </row>
    <row r="139" spans="1:11" s="56" customFormat="1" ht="10.5">
      <c r="A139" s="56" t="s">
        <v>62</v>
      </c>
      <c r="B139" s="72" t="s">
        <v>114</v>
      </c>
      <c r="K139" s="57"/>
    </row>
    <row r="140" spans="1:11" s="56" customFormat="1" ht="10.5">
      <c r="A140" s="56" t="s">
        <v>115</v>
      </c>
      <c r="B140" s="72" t="s">
        <v>64</v>
      </c>
      <c r="K140" s="57"/>
    </row>
    <row r="141" s="56" customFormat="1" ht="4.5" customHeight="1">
      <c r="K141" s="57"/>
    </row>
    <row r="142" spans="1:11" s="56" customFormat="1" ht="10.5">
      <c r="A142" s="72" t="s">
        <v>65</v>
      </c>
      <c r="K142" s="57"/>
    </row>
    <row r="143" spans="1:11" s="56" customFormat="1" ht="10.5">
      <c r="A143" s="72" t="s">
        <v>66</v>
      </c>
      <c r="K143" s="57"/>
    </row>
    <row r="144" s="56" customFormat="1" ht="10.5">
      <c r="K144" s="57"/>
    </row>
    <row r="145" spans="1:11" s="56" customFormat="1" ht="10.5">
      <c r="A145" s="72" t="s">
        <v>67</v>
      </c>
      <c r="K145" s="57"/>
    </row>
    <row r="146" spans="1:11" s="56" customFormat="1" ht="10.5">
      <c r="A146" s="72" t="s">
        <v>68</v>
      </c>
      <c r="K146" s="57"/>
    </row>
    <row r="147" spans="1:11" s="56" customFormat="1" ht="10.5">
      <c r="A147" s="72" t="s">
        <v>69</v>
      </c>
      <c r="K147" s="57"/>
    </row>
    <row r="148" s="56" customFormat="1" ht="4.5" customHeight="1">
      <c r="K148" s="57"/>
    </row>
    <row r="149" spans="1:11" s="56" customFormat="1" ht="10.5">
      <c r="A149" s="56" t="s">
        <v>70</v>
      </c>
      <c r="K149" s="57"/>
    </row>
    <row r="150" s="56" customFormat="1" ht="10.5">
      <c r="K150" s="57"/>
    </row>
    <row r="151" spans="1:11" s="56" customFormat="1" ht="10.5">
      <c r="A151" s="72" t="s">
        <v>71</v>
      </c>
      <c r="K151" s="57"/>
    </row>
    <row r="152" s="56" customFormat="1" ht="10.5">
      <c r="K152" s="57"/>
    </row>
    <row r="153" spans="1:11" s="56" customFormat="1" ht="10.5">
      <c r="A153" s="72" t="s">
        <v>72</v>
      </c>
      <c r="K153" s="57"/>
    </row>
  </sheetData>
  <printOptions/>
  <pageMargins left="0.75" right="0.75" top="1" bottom="1" header="0.511811024" footer="0.511811024"/>
  <pageSetup orientation="portrait" paperSize="9" r:id="rId1"/>
  <headerFooter alignWithMargins="0">
    <oddHeader>&amp;C&amp;A</oddHeader>
    <oddFooter>&amp;CPágina &amp;P</oddFooter>
  </headerFooter>
</worksheet>
</file>

<file path=xl/worksheets/sheet11.xml><?xml version="1.0" encoding="utf-8"?>
<worksheet xmlns="http://schemas.openxmlformats.org/spreadsheetml/2006/main" xmlns:r="http://schemas.openxmlformats.org/officeDocument/2006/relationships">
  <dimension ref="A1:U156"/>
  <sheetViews>
    <sheetView workbookViewId="0" topLeftCell="A58">
      <selection activeCell="D87" sqref="D87"/>
    </sheetView>
  </sheetViews>
  <sheetFormatPr defaultColWidth="11.421875" defaultRowHeight="12.75"/>
  <cols>
    <col min="1" max="1" width="19.00390625" style="20" customWidth="1"/>
    <col min="2" max="2" width="19.8515625" style="20" customWidth="1"/>
    <col min="3" max="3" width="10.421875" style="20" customWidth="1"/>
    <col min="4" max="4" width="8.7109375" style="20" customWidth="1"/>
    <col min="5" max="5" width="8.421875" style="20" customWidth="1"/>
    <col min="6" max="6" width="10.7109375" style="20" customWidth="1"/>
    <col min="7" max="7" width="12.140625" style="20" customWidth="1"/>
    <col min="8" max="8" width="6.57421875" style="20" customWidth="1"/>
    <col min="9" max="9" width="2.57421875" style="20" customWidth="1"/>
    <col min="10" max="10" width="6.140625" style="20" customWidth="1"/>
    <col min="11" max="11" width="12.7109375" style="39" customWidth="1"/>
    <col min="12" max="12" width="14.00390625" style="20" customWidth="1"/>
    <col min="13" max="13" width="6.57421875" style="20" customWidth="1"/>
    <col min="14" max="14" width="13.421875" style="44" customWidth="1"/>
    <col min="15" max="15" width="10.57421875" style="43" customWidth="1"/>
    <col min="16" max="16" width="29.57421875" style="20" customWidth="1"/>
    <col min="17" max="18" width="11.421875" style="20" customWidth="1"/>
    <col min="19" max="19" width="12.8515625" style="332" bestFit="1" customWidth="1"/>
    <col min="20" max="20" width="11.57421875" style="39" bestFit="1" customWidth="1"/>
    <col min="21" max="16384" width="11.421875" style="20" customWidth="1"/>
  </cols>
  <sheetData>
    <row r="1" ht="19.5" customHeight="1">
      <c r="A1" s="38" t="s">
        <v>0</v>
      </c>
    </row>
    <row r="2" ht="37.5" customHeight="1">
      <c r="A2" s="41" t="s">
        <v>1</v>
      </c>
    </row>
    <row r="3" ht="12.75" customHeight="1"/>
    <row r="4" spans="1:12" ht="12.75" customHeight="1">
      <c r="A4" s="42" t="s">
        <v>176</v>
      </c>
      <c r="G4" s="39"/>
      <c r="I4" s="43"/>
      <c r="L4" s="39"/>
    </row>
    <row r="5" spans="7:12" ht="12.75" customHeight="1">
      <c r="G5" s="39"/>
      <c r="I5" s="43"/>
      <c r="L5" s="39"/>
    </row>
    <row r="6" spans="1:20" s="43" customFormat="1" ht="12.75" customHeight="1">
      <c r="A6" s="45" t="s">
        <v>2</v>
      </c>
      <c r="B6" s="20"/>
      <c r="E6" s="46"/>
      <c r="F6" s="47" t="s">
        <v>3</v>
      </c>
      <c r="G6" s="48" t="s">
        <v>4</v>
      </c>
      <c r="H6" s="49"/>
      <c r="I6" s="49"/>
      <c r="J6" s="49"/>
      <c r="K6" s="50"/>
      <c r="L6" s="51" t="s">
        <v>5</v>
      </c>
      <c r="M6" s="47" t="s">
        <v>6</v>
      </c>
      <c r="N6" s="52"/>
      <c r="O6" s="47" t="s">
        <v>7</v>
      </c>
      <c r="S6" s="333"/>
      <c r="T6" s="338"/>
    </row>
    <row r="7" spans="7:14" ht="12.75" customHeight="1" thickBot="1">
      <c r="G7" s="39"/>
      <c r="I7" s="43"/>
      <c r="L7" s="39"/>
      <c r="N7" s="53" t="s">
        <v>8</v>
      </c>
    </row>
    <row r="8" spans="1:16" ht="12.75" customHeight="1" thickBot="1" thickTop="1">
      <c r="A8" s="246" t="s">
        <v>9</v>
      </c>
      <c r="B8" s="54"/>
      <c r="C8" s="54"/>
      <c r="D8" s="246" t="s">
        <v>10</v>
      </c>
      <c r="E8" s="250" t="s">
        <v>10</v>
      </c>
      <c r="F8" s="56"/>
      <c r="G8" s="258" t="s">
        <v>11</v>
      </c>
      <c r="H8" s="259"/>
      <c r="I8" s="259"/>
      <c r="J8" s="259"/>
      <c r="K8" s="260"/>
      <c r="L8" s="57"/>
      <c r="M8" s="56"/>
      <c r="N8" s="53" t="s">
        <v>12</v>
      </c>
      <c r="O8" s="54"/>
      <c r="P8" s="56"/>
    </row>
    <row r="9" spans="1:16" ht="12.75" customHeight="1" thickBot="1" thickTop="1">
      <c r="A9" s="247" t="s">
        <v>13</v>
      </c>
      <c r="B9" s="248" t="s">
        <v>14</v>
      </c>
      <c r="C9" s="249" t="s">
        <v>15</v>
      </c>
      <c r="D9" s="251" t="s">
        <v>16</v>
      </c>
      <c r="E9" s="251" t="s">
        <v>17</v>
      </c>
      <c r="F9" s="248" t="s">
        <v>18</v>
      </c>
      <c r="G9" s="252" t="s">
        <v>19</v>
      </c>
      <c r="H9" s="253" t="s">
        <v>20</v>
      </c>
      <c r="I9" s="253" t="s">
        <v>21</v>
      </c>
      <c r="J9" s="253" t="s">
        <v>20</v>
      </c>
      <c r="K9" s="254" t="s">
        <v>22</v>
      </c>
      <c r="L9" s="255" t="s">
        <v>23</v>
      </c>
      <c r="M9" s="249" t="s">
        <v>24</v>
      </c>
      <c r="N9" s="256"/>
      <c r="O9" s="249" t="s">
        <v>25</v>
      </c>
      <c r="P9" s="249" t="s">
        <v>26</v>
      </c>
    </row>
    <row r="10" spans="1:16" ht="12.75" customHeight="1" thickTop="1">
      <c r="A10" s="61"/>
      <c r="B10" s="62"/>
      <c r="C10" s="62"/>
      <c r="D10" s="62"/>
      <c r="E10" s="62"/>
      <c r="F10" s="62"/>
      <c r="G10" s="63"/>
      <c r="H10" s="64"/>
      <c r="I10" s="16" t="s">
        <v>21</v>
      </c>
      <c r="J10" s="132"/>
      <c r="K10" s="343"/>
      <c r="L10" s="133" t="e">
        <f>SUM(G10)+H10/(H10+J10)*(K10-G10)</f>
        <v>#DIV/0!</v>
      </c>
      <c r="M10" s="62"/>
      <c r="N10" s="35"/>
      <c r="O10" s="68"/>
      <c r="P10" s="62"/>
    </row>
    <row r="11" spans="1:16" ht="12.75" customHeight="1">
      <c r="A11" s="10" t="s">
        <v>160</v>
      </c>
      <c r="B11" s="11" t="s">
        <v>32</v>
      </c>
      <c r="C11" s="12">
        <v>37325</v>
      </c>
      <c r="D11" s="134" t="s">
        <v>170</v>
      </c>
      <c r="E11" s="135" t="s">
        <v>171</v>
      </c>
      <c r="F11" s="11" t="s">
        <v>76</v>
      </c>
      <c r="G11" s="89">
        <v>6</v>
      </c>
      <c r="H11" s="62">
        <v>2</v>
      </c>
      <c r="I11" s="16" t="s">
        <v>21</v>
      </c>
      <c r="J11" s="62">
        <v>0.5</v>
      </c>
      <c r="K11" s="344">
        <v>6.6</v>
      </c>
      <c r="L11" s="137">
        <f>SUM(G11)+H11/(H11+J11)*(K11-G11)</f>
        <v>6.4799999999999995</v>
      </c>
      <c r="M11" s="11">
        <v>2.5</v>
      </c>
      <c r="N11" s="1">
        <v>6.48</v>
      </c>
      <c r="O11" s="27">
        <v>1.5</v>
      </c>
      <c r="P11" s="11" t="s">
        <v>90</v>
      </c>
    </row>
    <row r="12" spans="1:20" ht="12.75" customHeight="1">
      <c r="A12" s="10"/>
      <c r="B12" s="11"/>
      <c r="C12" s="12"/>
      <c r="D12" s="135"/>
      <c r="E12" s="134"/>
      <c r="F12" s="11"/>
      <c r="G12" s="89"/>
      <c r="H12" s="62"/>
      <c r="I12" s="16" t="s">
        <v>21</v>
      </c>
      <c r="J12" s="61"/>
      <c r="K12" s="125"/>
      <c r="L12" s="137" t="e">
        <f>SUM(G12)+H12/(H12+J12)*(K12-G12)</f>
        <v>#DIV/0!</v>
      </c>
      <c r="M12" s="11"/>
      <c r="N12" s="1"/>
      <c r="O12" s="27"/>
      <c r="P12" s="11"/>
      <c r="S12" s="332">
        <v>37325</v>
      </c>
      <c r="T12" s="39">
        <v>6.48</v>
      </c>
    </row>
    <row r="13" spans="1:21" ht="12.75" customHeight="1">
      <c r="A13" s="10" t="s">
        <v>160</v>
      </c>
      <c r="B13" s="11" t="s">
        <v>32</v>
      </c>
      <c r="C13" s="12">
        <v>37337</v>
      </c>
      <c r="D13" s="11" t="s">
        <v>127</v>
      </c>
      <c r="E13" s="138" t="s">
        <v>172</v>
      </c>
      <c r="F13" s="11" t="s">
        <v>76</v>
      </c>
      <c r="G13" s="89">
        <v>7</v>
      </c>
      <c r="H13" s="62">
        <v>2</v>
      </c>
      <c r="I13" s="16" t="s">
        <v>21</v>
      </c>
      <c r="J13" s="62">
        <v>4</v>
      </c>
      <c r="K13" s="344">
        <v>7.5</v>
      </c>
      <c r="L13" s="137">
        <f>SUM(G13)+H13/(H13+J13)*(K13-G13)</f>
        <v>7.166666666666667</v>
      </c>
      <c r="M13" s="11">
        <v>2.5</v>
      </c>
      <c r="N13" s="1">
        <v>7.17</v>
      </c>
      <c r="O13" s="27" t="s">
        <v>173</v>
      </c>
      <c r="P13" s="11" t="s">
        <v>90</v>
      </c>
      <c r="S13" s="332">
        <v>37337</v>
      </c>
      <c r="U13" s="39">
        <v>7.17</v>
      </c>
    </row>
    <row r="14" spans="1:20" ht="12.75" customHeight="1">
      <c r="A14" s="10"/>
      <c r="B14" s="11"/>
      <c r="C14" s="12"/>
      <c r="D14" s="138"/>
      <c r="E14" s="11"/>
      <c r="F14" s="11"/>
      <c r="G14" s="89"/>
      <c r="H14" s="62"/>
      <c r="I14" s="16" t="s">
        <v>21</v>
      </c>
      <c r="J14" s="61"/>
      <c r="K14" s="125"/>
      <c r="L14" s="137" t="e">
        <f>SUM(G14)+H14/(H14+J14)*(K14-G14)</f>
        <v>#DIV/0!</v>
      </c>
      <c r="M14" s="11"/>
      <c r="N14" s="1"/>
      <c r="O14" s="27"/>
      <c r="P14" s="11"/>
      <c r="S14" s="332">
        <v>37355</v>
      </c>
      <c r="T14" s="39">
        <v>5.75</v>
      </c>
    </row>
    <row r="15" spans="1:20" ht="12.75" customHeight="1">
      <c r="A15" s="10" t="s">
        <v>160</v>
      </c>
      <c r="B15" s="11" t="s">
        <v>32</v>
      </c>
      <c r="C15" s="12">
        <v>37355</v>
      </c>
      <c r="D15" s="134" t="s">
        <v>37</v>
      </c>
      <c r="E15" s="135" t="s">
        <v>166</v>
      </c>
      <c r="F15" s="11" t="s">
        <v>76</v>
      </c>
      <c r="G15" s="89" t="s">
        <v>162</v>
      </c>
      <c r="H15" s="62"/>
      <c r="I15" s="16" t="s">
        <v>21</v>
      </c>
      <c r="J15" s="62">
        <v>3</v>
      </c>
      <c r="K15" s="344">
        <v>5.9</v>
      </c>
      <c r="L15" s="137">
        <v>5.6</v>
      </c>
      <c r="M15" s="11">
        <v>2</v>
      </c>
      <c r="N15" s="1"/>
      <c r="O15" s="27" t="s">
        <v>174</v>
      </c>
      <c r="P15" s="11" t="s">
        <v>175</v>
      </c>
      <c r="S15" s="332">
        <v>37363</v>
      </c>
      <c r="T15" s="39">
        <v>5.95</v>
      </c>
    </row>
    <row r="16" spans="1:20" ht="12.75" customHeight="1">
      <c r="A16" s="10" t="s">
        <v>160</v>
      </c>
      <c r="B16" s="11" t="s">
        <v>32</v>
      </c>
      <c r="C16" s="12">
        <v>37355</v>
      </c>
      <c r="D16" s="134" t="s">
        <v>37</v>
      </c>
      <c r="E16" s="135" t="s">
        <v>166</v>
      </c>
      <c r="F16" s="11" t="s">
        <v>76</v>
      </c>
      <c r="G16" s="89" t="s">
        <v>162</v>
      </c>
      <c r="H16" s="62"/>
      <c r="I16" s="16" t="s">
        <v>21</v>
      </c>
      <c r="J16" s="62">
        <v>1</v>
      </c>
      <c r="K16" s="344">
        <v>6</v>
      </c>
      <c r="L16" s="137">
        <v>5.9</v>
      </c>
      <c r="M16" s="11">
        <v>2</v>
      </c>
      <c r="N16" s="1">
        <f>SUM(L15:L16)/2</f>
        <v>5.75</v>
      </c>
      <c r="O16" s="27" t="s">
        <v>174</v>
      </c>
      <c r="P16" s="11"/>
      <c r="S16" s="332">
        <v>37633</v>
      </c>
      <c r="T16" s="39">
        <v>6.24</v>
      </c>
    </row>
    <row r="17" spans="1:20" ht="12.75" customHeight="1">
      <c r="A17" s="10"/>
      <c r="B17" s="11"/>
      <c r="C17" s="12"/>
      <c r="D17" s="138"/>
      <c r="E17" s="11"/>
      <c r="F17" s="11"/>
      <c r="G17" s="89"/>
      <c r="H17" s="62"/>
      <c r="I17" s="16" t="s">
        <v>21</v>
      </c>
      <c r="J17" s="61"/>
      <c r="K17" s="125"/>
      <c r="L17" s="137" t="e">
        <f aca="true" t="shared" si="0" ref="L17:L31">SUM(G17)+H17/(H17+J17)*(K17-G17)</f>
        <v>#DIV/0!</v>
      </c>
      <c r="M17" s="11"/>
      <c r="N17" s="1"/>
      <c r="O17" s="27"/>
      <c r="P17" s="11"/>
      <c r="S17" s="332">
        <v>37688</v>
      </c>
      <c r="T17" s="39">
        <v>6.1</v>
      </c>
    </row>
    <row r="18" spans="1:20" ht="12.75" customHeight="1">
      <c r="A18" s="10" t="s">
        <v>160</v>
      </c>
      <c r="B18" s="11" t="s">
        <v>32</v>
      </c>
      <c r="C18" s="12">
        <v>37363</v>
      </c>
      <c r="D18" s="134" t="s">
        <v>151</v>
      </c>
      <c r="E18" s="135" t="s">
        <v>157</v>
      </c>
      <c r="F18" s="11" t="s">
        <v>76</v>
      </c>
      <c r="G18" s="89">
        <v>5.9</v>
      </c>
      <c r="H18" s="62">
        <v>1</v>
      </c>
      <c r="I18" s="16" t="s">
        <v>21</v>
      </c>
      <c r="J18" s="62">
        <v>1</v>
      </c>
      <c r="K18" s="344">
        <v>6</v>
      </c>
      <c r="L18" s="137">
        <f t="shared" si="0"/>
        <v>5.95</v>
      </c>
      <c r="M18" s="11">
        <v>2</v>
      </c>
      <c r="N18" s="1">
        <v>5.95</v>
      </c>
      <c r="O18" s="27">
        <v>2</v>
      </c>
      <c r="P18" s="11" t="s">
        <v>90</v>
      </c>
      <c r="S18" s="332">
        <v>37721</v>
      </c>
      <c r="T18" s="39">
        <v>5.93</v>
      </c>
    </row>
    <row r="19" spans="1:21" ht="12.75" customHeight="1">
      <c r="A19" s="10"/>
      <c r="B19" s="11"/>
      <c r="C19" s="12"/>
      <c r="D19" s="138"/>
      <c r="E19" s="11"/>
      <c r="F19" s="11"/>
      <c r="G19" s="89"/>
      <c r="H19" s="62"/>
      <c r="I19" s="16" t="s">
        <v>21</v>
      </c>
      <c r="J19" s="61"/>
      <c r="K19" s="136"/>
      <c r="L19" s="137" t="e">
        <f t="shared" si="0"/>
        <v>#DIV/0!</v>
      </c>
      <c r="M19" s="11"/>
      <c r="N19" s="1"/>
      <c r="O19" s="27"/>
      <c r="P19" s="11"/>
      <c r="S19" s="332">
        <v>37732</v>
      </c>
      <c r="U19" s="39">
        <v>6.6</v>
      </c>
    </row>
    <row r="20" spans="1:20" ht="12.75" customHeight="1">
      <c r="A20" s="10" t="s">
        <v>160</v>
      </c>
      <c r="B20" s="11" t="s">
        <v>32</v>
      </c>
      <c r="C20" s="12">
        <v>37633</v>
      </c>
      <c r="D20" s="135" t="s">
        <v>163</v>
      </c>
      <c r="E20" s="139" t="s">
        <v>164</v>
      </c>
      <c r="F20" s="11" t="s">
        <v>161</v>
      </c>
      <c r="G20" s="89">
        <v>6</v>
      </c>
      <c r="H20" s="62">
        <v>2</v>
      </c>
      <c r="I20" s="16" t="s">
        <v>21</v>
      </c>
      <c r="J20" s="61">
        <v>3</v>
      </c>
      <c r="K20" s="136">
        <v>6.6</v>
      </c>
      <c r="L20" s="137">
        <f t="shared" si="0"/>
        <v>6.24</v>
      </c>
      <c r="M20" s="11">
        <v>2</v>
      </c>
      <c r="N20" s="7">
        <v>6.24</v>
      </c>
      <c r="O20" s="29">
        <v>1.4</v>
      </c>
      <c r="P20" s="140" t="s">
        <v>165</v>
      </c>
      <c r="S20" s="332">
        <v>37736</v>
      </c>
      <c r="T20" s="39">
        <v>5.9</v>
      </c>
    </row>
    <row r="21" spans="1:20" ht="12.75" customHeight="1">
      <c r="A21" s="10"/>
      <c r="B21" s="11"/>
      <c r="C21" s="12"/>
      <c r="D21" s="11"/>
      <c r="E21" s="11"/>
      <c r="F21" s="11"/>
      <c r="G21" s="89"/>
      <c r="H21" s="62"/>
      <c r="I21" s="16" t="s">
        <v>21</v>
      </c>
      <c r="J21" s="61"/>
      <c r="K21" s="136"/>
      <c r="L21" s="137" t="e">
        <f t="shared" si="0"/>
        <v>#DIV/0!</v>
      </c>
      <c r="M21" s="11"/>
      <c r="N21" s="1"/>
      <c r="O21" s="29"/>
      <c r="P21" s="11"/>
      <c r="S21" s="332">
        <v>38007</v>
      </c>
      <c r="T21" s="39">
        <v>6.08</v>
      </c>
    </row>
    <row r="22" spans="1:20" ht="12.75" customHeight="1">
      <c r="A22" s="10" t="s">
        <v>160</v>
      </c>
      <c r="B22" s="11" t="s">
        <v>32</v>
      </c>
      <c r="C22" s="12">
        <v>37688</v>
      </c>
      <c r="D22" s="138" t="s">
        <v>166</v>
      </c>
      <c r="E22" s="141" t="s">
        <v>43</v>
      </c>
      <c r="F22" s="11" t="s">
        <v>161</v>
      </c>
      <c r="G22" s="89">
        <v>6</v>
      </c>
      <c r="H22" s="62">
        <v>1</v>
      </c>
      <c r="I22" s="16" t="s">
        <v>21</v>
      </c>
      <c r="J22" s="61">
        <v>3.5</v>
      </c>
      <c r="K22" s="136">
        <v>6.6</v>
      </c>
      <c r="L22" s="137">
        <f t="shared" si="0"/>
        <v>6.133333333333333</v>
      </c>
      <c r="M22" s="11">
        <v>2</v>
      </c>
      <c r="N22" s="7"/>
      <c r="O22" s="27">
        <v>0.5</v>
      </c>
      <c r="P22" s="11"/>
      <c r="S22" s="332">
        <v>38053</v>
      </c>
      <c r="T22" s="39">
        <v>6.1</v>
      </c>
    </row>
    <row r="23" spans="1:20" ht="12.75" customHeight="1">
      <c r="A23" s="10" t="s">
        <v>160</v>
      </c>
      <c r="B23" s="11" t="s">
        <v>32</v>
      </c>
      <c r="C23" s="12">
        <v>37688</v>
      </c>
      <c r="D23" s="138" t="s">
        <v>166</v>
      </c>
      <c r="E23" s="141" t="s">
        <v>43</v>
      </c>
      <c r="F23" s="11" t="s">
        <v>161</v>
      </c>
      <c r="G23" s="89">
        <v>6</v>
      </c>
      <c r="H23" s="62">
        <v>0.5</v>
      </c>
      <c r="I23" s="16" t="s">
        <v>21</v>
      </c>
      <c r="J23" s="61">
        <v>3.5</v>
      </c>
      <c r="K23" s="136">
        <v>6.6</v>
      </c>
      <c r="L23" s="137">
        <f t="shared" si="0"/>
        <v>6.075</v>
      </c>
      <c r="M23" s="11">
        <v>2</v>
      </c>
      <c r="N23" s="23">
        <v>6.1</v>
      </c>
      <c r="O23" s="27">
        <v>0.5</v>
      </c>
      <c r="P23" s="11" t="s">
        <v>167</v>
      </c>
      <c r="S23" s="332">
        <v>38069</v>
      </c>
      <c r="T23" s="39">
        <v>6.24</v>
      </c>
    </row>
    <row r="24" spans="1:21" ht="12.75" customHeight="1">
      <c r="A24" s="10" t="s">
        <v>160</v>
      </c>
      <c r="B24" s="11" t="s">
        <v>32</v>
      </c>
      <c r="C24" s="12">
        <v>37688</v>
      </c>
      <c r="D24" s="138" t="s">
        <v>166</v>
      </c>
      <c r="E24" s="141" t="s">
        <v>43</v>
      </c>
      <c r="F24" s="11" t="s">
        <v>161</v>
      </c>
      <c r="G24" s="89">
        <v>6</v>
      </c>
      <c r="H24" s="62">
        <v>0.5</v>
      </c>
      <c r="I24" s="16" t="s">
        <v>21</v>
      </c>
      <c r="J24" s="61">
        <v>4.5</v>
      </c>
      <c r="K24" s="136">
        <v>7</v>
      </c>
      <c r="L24" s="137">
        <f t="shared" si="0"/>
        <v>6.1</v>
      </c>
      <c r="M24" s="11">
        <v>2</v>
      </c>
      <c r="N24" s="7">
        <f>SUM(L22:L24)/3</f>
        <v>6.102777777777777</v>
      </c>
      <c r="O24" s="27">
        <v>0.5</v>
      </c>
      <c r="P24" s="11"/>
      <c r="S24" s="332">
        <v>38082</v>
      </c>
      <c r="U24" s="39">
        <v>6.7</v>
      </c>
    </row>
    <row r="25" spans="1:20" ht="12.75" customHeight="1">
      <c r="A25" s="10"/>
      <c r="B25" s="11"/>
      <c r="C25" s="12"/>
      <c r="D25" s="11"/>
      <c r="E25" s="11"/>
      <c r="F25" s="11"/>
      <c r="G25" s="89"/>
      <c r="H25" s="62"/>
      <c r="I25" s="16" t="s">
        <v>21</v>
      </c>
      <c r="J25" s="61"/>
      <c r="K25" s="136"/>
      <c r="L25" s="137" t="e">
        <f t="shared" si="0"/>
        <v>#DIV/0!</v>
      </c>
      <c r="M25" s="11"/>
      <c r="N25" s="7"/>
      <c r="O25" s="27"/>
      <c r="P25" s="11"/>
      <c r="S25" s="332">
        <v>38097</v>
      </c>
      <c r="T25" s="39">
        <v>6.23</v>
      </c>
    </row>
    <row r="26" spans="1:20" ht="12.75" customHeight="1">
      <c r="A26" s="10" t="s">
        <v>160</v>
      </c>
      <c r="B26" s="11" t="s">
        <v>32</v>
      </c>
      <c r="C26" s="12">
        <v>37721</v>
      </c>
      <c r="D26" s="138" t="s">
        <v>168</v>
      </c>
      <c r="E26" s="141" t="s">
        <v>169</v>
      </c>
      <c r="F26" s="11" t="s">
        <v>161</v>
      </c>
      <c r="G26" s="89">
        <v>5.9</v>
      </c>
      <c r="H26" s="62">
        <v>0</v>
      </c>
      <c r="I26" s="16" t="s">
        <v>21</v>
      </c>
      <c r="J26" s="61">
        <v>0.5</v>
      </c>
      <c r="K26" s="136">
        <v>6</v>
      </c>
      <c r="L26" s="137">
        <f t="shared" si="0"/>
        <v>5.9</v>
      </c>
      <c r="M26" s="11">
        <v>2</v>
      </c>
      <c r="N26" s="23">
        <v>5.9</v>
      </c>
      <c r="O26" s="27">
        <v>1.3</v>
      </c>
      <c r="P26" s="11" t="s">
        <v>167</v>
      </c>
      <c r="S26" s="332">
        <v>38345</v>
      </c>
      <c r="T26" s="39">
        <v>6.17</v>
      </c>
    </row>
    <row r="27" spans="1:20" ht="12.75" customHeight="1">
      <c r="A27" s="10" t="s">
        <v>160</v>
      </c>
      <c r="B27" s="11" t="s">
        <v>32</v>
      </c>
      <c r="C27" s="12">
        <v>37721</v>
      </c>
      <c r="D27" s="138" t="s">
        <v>168</v>
      </c>
      <c r="E27" s="141" t="s">
        <v>169</v>
      </c>
      <c r="F27" s="11" t="s">
        <v>161</v>
      </c>
      <c r="G27" s="89">
        <v>5.9</v>
      </c>
      <c r="H27" s="62">
        <v>0.5</v>
      </c>
      <c r="I27" s="16" t="s">
        <v>21</v>
      </c>
      <c r="J27" s="61">
        <v>0.5</v>
      </c>
      <c r="K27" s="136">
        <v>6</v>
      </c>
      <c r="L27" s="137">
        <f t="shared" si="0"/>
        <v>5.95</v>
      </c>
      <c r="M27" s="11">
        <v>2</v>
      </c>
      <c r="N27" s="7">
        <f>SUM(L26:L27)/2</f>
        <v>5.925000000000001</v>
      </c>
      <c r="O27" s="27">
        <v>1.3</v>
      </c>
      <c r="P27" s="11" t="s">
        <v>167</v>
      </c>
      <c r="S27" s="332">
        <v>38350</v>
      </c>
      <c r="T27" s="39">
        <v>6.18</v>
      </c>
    </row>
    <row r="28" spans="1:20" ht="12.75" customHeight="1">
      <c r="A28" s="10"/>
      <c r="B28" s="11"/>
      <c r="C28" s="12"/>
      <c r="D28" s="138"/>
      <c r="E28" s="11"/>
      <c r="F28" s="11"/>
      <c r="G28" s="89"/>
      <c r="H28" s="62"/>
      <c r="I28" s="16" t="s">
        <v>21</v>
      </c>
      <c r="J28" s="61"/>
      <c r="K28" s="136"/>
      <c r="L28" s="137" t="e">
        <f t="shared" si="0"/>
        <v>#DIV/0!</v>
      </c>
      <c r="M28" s="11"/>
      <c r="N28" s="1"/>
      <c r="O28" s="27"/>
      <c r="P28" s="11"/>
      <c r="S28" s="332">
        <v>38353</v>
      </c>
      <c r="T28" s="39">
        <v>6.15</v>
      </c>
    </row>
    <row r="29" spans="1:20" ht="12.75" customHeight="1">
      <c r="A29" s="10" t="s">
        <v>160</v>
      </c>
      <c r="B29" s="11" t="s">
        <v>32</v>
      </c>
      <c r="C29" s="12">
        <v>37732</v>
      </c>
      <c r="D29" s="135" t="s">
        <v>130</v>
      </c>
      <c r="E29" s="139" t="s">
        <v>106</v>
      </c>
      <c r="F29" s="11" t="s">
        <v>161</v>
      </c>
      <c r="G29" s="89">
        <v>6</v>
      </c>
      <c r="H29" s="62">
        <v>2.5</v>
      </c>
      <c r="I29" s="16" t="s">
        <v>21</v>
      </c>
      <c r="J29" s="61">
        <v>1</v>
      </c>
      <c r="K29" s="136">
        <v>6.6</v>
      </c>
      <c r="L29" s="137">
        <f t="shared" si="0"/>
        <v>6.428571428571428</v>
      </c>
      <c r="M29" s="11">
        <v>2</v>
      </c>
      <c r="N29" s="7"/>
      <c r="O29" s="27">
        <v>1.3</v>
      </c>
      <c r="P29" s="11" t="s">
        <v>167</v>
      </c>
      <c r="S29" s="332">
        <v>38354</v>
      </c>
      <c r="T29" s="39">
        <v>6.08</v>
      </c>
    </row>
    <row r="30" spans="1:20" ht="12.75" customHeight="1">
      <c r="A30" s="10" t="s">
        <v>160</v>
      </c>
      <c r="B30" s="11" t="s">
        <v>32</v>
      </c>
      <c r="C30" s="12">
        <v>37732</v>
      </c>
      <c r="D30" s="135" t="s">
        <v>130</v>
      </c>
      <c r="E30" s="139" t="s">
        <v>106</v>
      </c>
      <c r="F30" s="11" t="s">
        <v>161</v>
      </c>
      <c r="G30" s="89">
        <v>6</v>
      </c>
      <c r="H30" s="62">
        <v>3.5</v>
      </c>
      <c r="I30" s="16" t="s">
        <v>21</v>
      </c>
      <c r="J30" s="61">
        <v>1</v>
      </c>
      <c r="K30" s="136">
        <v>7</v>
      </c>
      <c r="L30" s="137">
        <f t="shared" si="0"/>
        <v>6.777777777777778</v>
      </c>
      <c r="M30" s="11">
        <v>2</v>
      </c>
      <c r="N30" s="23">
        <v>6.6</v>
      </c>
      <c r="O30" s="27">
        <v>1.3</v>
      </c>
      <c r="P30" s="11" t="s">
        <v>167</v>
      </c>
      <c r="S30" s="341">
        <v>38358</v>
      </c>
      <c r="T30" s="342">
        <v>6.12</v>
      </c>
    </row>
    <row r="31" spans="1:20" ht="12.75" customHeight="1">
      <c r="A31" s="10" t="s">
        <v>160</v>
      </c>
      <c r="B31" s="11" t="s">
        <v>32</v>
      </c>
      <c r="C31" s="12">
        <v>37732</v>
      </c>
      <c r="D31" s="135" t="s">
        <v>130</v>
      </c>
      <c r="E31" s="139" t="s">
        <v>106</v>
      </c>
      <c r="F31" s="11" t="s">
        <v>161</v>
      </c>
      <c r="G31" s="89">
        <v>6</v>
      </c>
      <c r="H31" s="62">
        <v>3</v>
      </c>
      <c r="I31" s="16" t="s">
        <v>21</v>
      </c>
      <c r="J31" s="61">
        <v>2</v>
      </c>
      <c r="K31" s="136">
        <v>7</v>
      </c>
      <c r="L31" s="137">
        <f t="shared" si="0"/>
        <v>6.6</v>
      </c>
      <c r="M31" s="11">
        <v>2</v>
      </c>
      <c r="N31" s="7">
        <f>SUM(L29:L31)/3</f>
        <v>6.602116402116401</v>
      </c>
      <c r="O31" s="27">
        <v>1.3</v>
      </c>
      <c r="P31" s="11" t="s">
        <v>167</v>
      </c>
      <c r="S31" s="332">
        <v>38363</v>
      </c>
      <c r="T31" s="39">
        <v>6.34</v>
      </c>
    </row>
    <row r="32" spans="1:16" ht="12.75">
      <c r="A32" s="61"/>
      <c r="B32" s="61"/>
      <c r="C32" s="61"/>
      <c r="D32" s="61"/>
      <c r="E32" s="61"/>
      <c r="F32" s="88"/>
      <c r="G32" s="90"/>
      <c r="H32" s="61"/>
      <c r="I32" s="16" t="s">
        <v>21</v>
      </c>
      <c r="J32" s="61"/>
      <c r="K32" s="136"/>
      <c r="L32" s="137" t="e">
        <f aca="true" t="shared" si="1" ref="L32:L38">SUM(G32)+H32/(H32+J32)*(K32-G32)</f>
        <v>#DIV/0!</v>
      </c>
      <c r="M32" s="90"/>
      <c r="N32" s="35"/>
      <c r="O32" s="142"/>
      <c r="P32" s="61"/>
    </row>
    <row r="33" spans="1:16" ht="12.75" customHeight="1">
      <c r="A33" s="10" t="s">
        <v>160</v>
      </c>
      <c r="B33" s="11" t="s">
        <v>32</v>
      </c>
      <c r="C33" s="12">
        <v>37736</v>
      </c>
      <c r="D33" s="135" t="s">
        <v>130</v>
      </c>
      <c r="E33" s="139" t="s">
        <v>106</v>
      </c>
      <c r="F33" s="11" t="s">
        <v>161</v>
      </c>
      <c r="G33" s="89" t="s">
        <v>28</v>
      </c>
      <c r="H33" s="62"/>
      <c r="I33" s="16" t="s">
        <v>21</v>
      </c>
      <c r="J33" s="61"/>
      <c r="K33" s="136"/>
      <c r="L33" s="137">
        <v>5.9</v>
      </c>
      <c r="M33" s="11">
        <v>2.5</v>
      </c>
      <c r="N33" s="23">
        <v>5.9</v>
      </c>
      <c r="O33" s="27" t="s">
        <v>191</v>
      </c>
      <c r="P33" s="11" t="s">
        <v>90</v>
      </c>
    </row>
    <row r="34" spans="1:16" ht="12.75">
      <c r="A34" s="61"/>
      <c r="B34" s="61"/>
      <c r="C34" s="61"/>
      <c r="D34" s="61"/>
      <c r="E34" s="61"/>
      <c r="F34" s="88"/>
      <c r="G34" s="90"/>
      <c r="H34" s="61"/>
      <c r="I34" s="16" t="s">
        <v>21</v>
      </c>
      <c r="J34" s="61"/>
      <c r="K34" s="136"/>
      <c r="L34" s="137" t="e">
        <f t="shared" si="1"/>
        <v>#DIV/0!</v>
      </c>
      <c r="M34" s="90"/>
      <c r="N34" s="35"/>
      <c r="O34" s="142"/>
      <c r="P34" s="61"/>
    </row>
    <row r="35" spans="1:16" ht="12.75" customHeight="1">
      <c r="A35" s="10" t="s">
        <v>160</v>
      </c>
      <c r="B35" s="11" t="s">
        <v>32</v>
      </c>
      <c r="C35" s="12">
        <v>38007</v>
      </c>
      <c r="D35" s="135" t="s">
        <v>192</v>
      </c>
      <c r="E35" s="139" t="s">
        <v>196</v>
      </c>
      <c r="F35" s="11" t="s">
        <v>161</v>
      </c>
      <c r="G35" s="89">
        <v>6</v>
      </c>
      <c r="H35" s="62">
        <v>1.5</v>
      </c>
      <c r="I35" s="16" t="s">
        <v>21</v>
      </c>
      <c r="J35" s="61">
        <v>2.8</v>
      </c>
      <c r="K35" s="136">
        <v>6.6</v>
      </c>
      <c r="L35" s="137">
        <v>5.9</v>
      </c>
      <c r="M35" s="11">
        <v>1.5</v>
      </c>
      <c r="N35" s="23"/>
      <c r="O35" s="27">
        <v>1.5</v>
      </c>
      <c r="P35" s="11" t="s">
        <v>90</v>
      </c>
    </row>
    <row r="36" spans="1:16" ht="12.75">
      <c r="A36" s="10" t="s">
        <v>160</v>
      </c>
      <c r="B36" s="11" t="s">
        <v>32</v>
      </c>
      <c r="C36" s="12">
        <v>38007</v>
      </c>
      <c r="D36" s="135" t="s">
        <v>192</v>
      </c>
      <c r="E36" s="139" t="s">
        <v>196</v>
      </c>
      <c r="F36" s="11" t="s">
        <v>161</v>
      </c>
      <c r="G36" s="89">
        <v>6</v>
      </c>
      <c r="H36" s="61">
        <v>1.3</v>
      </c>
      <c r="I36" s="16" t="s">
        <v>21</v>
      </c>
      <c r="J36" s="61">
        <v>3</v>
      </c>
      <c r="K36" s="136">
        <v>6.6</v>
      </c>
      <c r="L36" s="137">
        <f t="shared" si="1"/>
        <v>6.181395348837209</v>
      </c>
      <c r="M36" s="90">
        <v>1.5</v>
      </c>
      <c r="N36" s="23">
        <v>6.1</v>
      </c>
      <c r="O36" s="142">
        <v>1.5</v>
      </c>
      <c r="P36" s="61"/>
    </row>
    <row r="37" spans="1:16" ht="12.75">
      <c r="A37" s="10" t="s">
        <v>160</v>
      </c>
      <c r="B37" s="11" t="s">
        <v>32</v>
      </c>
      <c r="C37" s="12">
        <v>38007</v>
      </c>
      <c r="D37" s="135" t="s">
        <v>192</v>
      </c>
      <c r="E37" s="139" t="s">
        <v>196</v>
      </c>
      <c r="F37" s="11" t="s">
        <v>161</v>
      </c>
      <c r="G37" s="89">
        <v>6</v>
      </c>
      <c r="H37" s="61">
        <v>1.3</v>
      </c>
      <c r="I37" s="16" t="s">
        <v>21</v>
      </c>
      <c r="J37" s="61">
        <v>3.2</v>
      </c>
      <c r="K37" s="136">
        <v>6.6</v>
      </c>
      <c r="L37" s="137">
        <f t="shared" si="1"/>
        <v>6.173333333333333</v>
      </c>
      <c r="M37" s="90">
        <v>1.5</v>
      </c>
      <c r="N37" s="7">
        <f>SUM(L35:L37)/3</f>
        <v>6.0849095607235135</v>
      </c>
      <c r="O37" s="142">
        <v>1.5</v>
      </c>
      <c r="P37" s="61"/>
    </row>
    <row r="38" spans="1:20" s="143" customFormat="1" ht="12.75">
      <c r="A38" s="61"/>
      <c r="B38" s="61"/>
      <c r="C38" s="61"/>
      <c r="D38" s="61"/>
      <c r="E38" s="61"/>
      <c r="F38" s="88"/>
      <c r="G38" s="90"/>
      <c r="H38" s="61"/>
      <c r="I38" s="16" t="s">
        <v>21</v>
      </c>
      <c r="J38" s="61"/>
      <c r="K38" s="136"/>
      <c r="L38" s="137" t="e">
        <f t="shared" si="1"/>
        <v>#DIV/0!</v>
      </c>
      <c r="M38" s="90"/>
      <c r="N38" s="35"/>
      <c r="O38" s="142"/>
      <c r="P38" s="61"/>
      <c r="S38" s="334"/>
      <c r="T38" s="339"/>
    </row>
    <row r="39" spans="1:16" ht="12.75">
      <c r="A39" s="10" t="s">
        <v>160</v>
      </c>
      <c r="B39" s="11" t="s">
        <v>32</v>
      </c>
      <c r="C39" s="12">
        <v>38053</v>
      </c>
      <c r="D39" s="138" t="s">
        <v>43</v>
      </c>
      <c r="E39" s="141" t="s">
        <v>48</v>
      </c>
      <c r="F39" s="11" t="s">
        <v>161</v>
      </c>
      <c r="G39" s="89">
        <v>7</v>
      </c>
      <c r="H39" s="61">
        <v>0.5</v>
      </c>
      <c r="I39" s="16" t="s">
        <v>21</v>
      </c>
      <c r="J39" s="61">
        <v>2</v>
      </c>
      <c r="K39" s="136">
        <v>7.5</v>
      </c>
      <c r="L39" s="137">
        <f>SUM(G39)+H39/(H39+J39)*(K39-G39)</f>
        <v>7.1</v>
      </c>
      <c r="M39" s="90">
        <v>2</v>
      </c>
      <c r="N39" s="23">
        <v>6.1</v>
      </c>
      <c r="O39" s="142">
        <v>1</v>
      </c>
      <c r="P39" s="61" t="s">
        <v>202</v>
      </c>
    </row>
    <row r="40" spans="1:16" ht="12.75" customHeight="1">
      <c r="A40" s="10"/>
      <c r="B40" s="11"/>
      <c r="C40" s="12"/>
      <c r="D40" s="11"/>
      <c r="E40" s="11"/>
      <c r="F40" s="11"/>
      <c r="G40" s="89"/>
      <c r="H40" s="62"/>
      <c r="I40" s="16" t="s">
        <v>21</v>
      </c>
      <c r="J40" s="61"/>
      <c r="K40" s="136"/>
      <c r="L40" s="137" t="e">
        <f aca="true" t="shared" si="2" ref="L40:L74">SUM(G40)+H40/(H40+J40)*(K40-G40)</f>
        <v>#DIV/0!</v>
      </c>
      <c r="M40" s="11"/>
      <c r="N40" s="1"/>
      <c r="O40" s="27"/>
      <c r="P40" s="11"/>
    </row>
    <row r="41" spans="1:16" ht="12.75">
      <c r="A41" s="10" t="s">
        <v>160</v>
      </c>
      <c r="B41" s="11" t="s">
        <v>32</v>
      </c>
      <c r="C41" s="12">
        <v>38069</v>
      </c>
      <c r="D41" s="135" t="s">
        <v>203</v>
      </c>
      <c r="E41" s="139" t="s">
        <v>204</v>
      </c>
      <c r="F41" s="11" t="s">
        <v>161</v>
      </c>
      <c r="G41" s="89">
        <v>6</v>
      </c>
      <c r="H41" s="61">
        <v>1.5</v>
      </c>
      <c r="I41" s="16" t="s">
        <v>21</v>
      </c>
      <c r="J41" s="61">
        <v>2</v>
      </c>
      <c r="K41" s="136">
        <v>6.6</v>
      </c>
      <c r="L41" s="137">
        <f>SUM(G41)+H41/(H41+J41)*(K41-G41)</f>
        <v>6.257142857142857</v>
      </c>
      <c r="M41" s="90">
        <v>1.5</v>
      </c>
      <c r="N41" s="34"/>
      <c r="O41" s="142">
        <v>1.7</v>
      </c>
      <c r="P41" s="61"/>
    </row>
    <row r="42" spans="1:16" ht="12.75" customHeight="1">
      <c r="A42" s="10" t="s">
        <v>160</v>
      </c>
      <c r="B42" s="11" t="s">
        <v>32</v>
      </c>
      <c r="C42" s="12">
        <v>38069</v>
      </c>
      <c r="D42" s="135" t="s">
        <v>203</v>
      </c>
      <c r="E42" s="139" t="s">
        <v>204</v>
      </c>
      <c r="F42" s="11" t="s">
        <v>161</v>
      </c>
      <c r="G42" s="89">
        <v>6</v>
      </c>
      <c r="H42" s="62">
        <v>1.8</v>
      </c>
      <c r="I42" s="16" t="s">
        <v>21</v>
      </c>
      <c r="J42" s="61">
        <v>3</v>
      </c>
      <c r="K42" s="136">
        <v>6.6</v>
      </c>
      <c r="L42" s="137">
        <f t="shared" si="2"/>
        <v>6.225</v>
      </c>
      <c r="M42" s="11">
        <v>1.5</v>
      </c>
      <c r="N42" s="1">
        <f>SUM(L41:L42)/2</f>
        <v>6.241071428571429</v>
      </c>
      <c r="O42" s="27">
        <v>1.7</v>
      </c>
      <c r="P42" s="11" t="s">
        <v>205</v>
      </c>
    </row>
    <row r="43" spans="1:16" ht="12.75">
      <c r="A43" s="62"/>
      <c r="B43" s="61"/>
      <c r="C43" s="61"/>
      <c r="D43" s="61"/>
      <c r="E43" s="61"/>
      <c r="F43" s="144"/>
      <c r="G43" s="90"/>
      <c r="H43" s="61"/>
      <c r="I43" s="16" t="s">
        <v>21</v>
      </c>
      <c r="J43" s="61"/>
      <c r="K43" s="136"/>
      <c r="L43" s="137" t="e">
        <f aca="true" t="shared" si="3" ref="L43:L50">SUM(G43)+H43/(H43+J43)*(K43-G43)</f>
        <v>#DIV/0!</v>
      </c>
      <c r="M43" s="90"/>
      <c r="N43" s="35"/>
      <c r="O43" s="142"/>
      <c r="P43" s="61"/>
    </row>
    <row r="44" spans="1:16" ht="12.75" customHeight="1">
      <c r="A44" s="10" t="s">
        <v>160</v>
      </c>
      <c r="B44" s="11" t="s">
        <v>32</v>
      </c>
      <c r="C44" s="12">
        <v>38082</v>
      </c>
      <c r="D44" s="138" t="s">
        <v>166</v>
      </c>
      <c r="E44" s="141" t="s">
        <v>43</v>
      </c>
      <c r="F44" s="11" t="s">
        <v>161</v>
      </c>
      <c r="G44" s="89">
        <v>6</v>
      </c>
      <c r="H44" s="62">
        <v>1</v>
      </c>
      <c r="I44" s="16" t="s">
        <v>21</v>
      </c>
      <c r="J44" s="61">
        <v>2.5</v>
      </c>
      <c r="K44" s="136">
        <v>6.6</v>
      </c>
      <c r="L44" s="137">
        <f t="shared" si="2"/>
        <v>6.171428571428572</v>
      </c>
      <c r="M44" s="11">
        <v>2</v>
      </c>
      <c r="N44" s="1"/>
      <c r="O44" s="27" t="s">
        <v>210</v>
      </c>
      <c r="P44" s="11"/>
    </row>
    <row r="45" spans="1:16" ht="12.75">
      <c r="A45" s="62"/>
      <c r="B45" s="61"/>
      <c r="C45" s="61"/>
      <c r="D45" s="61"/>
      <c r="E45" s="61"/>
      <c r="F45" s="144"/>
      <c r="G45" s="90"/>
      <c r="H45" s="61"/>
      <c r="I45" s="16" t="s">
        <v>21</v>
      </c>
      <c r="J45" s="61"/>
      <c r="K45" s="136"/>
      <c r="L45" s="137" t="e">
        <f t="shared" si="3"/>
        <v>#DIV/0!</v>
      </c>
      <c r="M45" s="90"/>
      <c r="N45" s="35"/>
      <c r="O45" s="142"/>
      <c r="P45" s="61"/>
    </row>
    <row r="46" spans="1:16" ht="12.75" customHeight="1">
      <c r="A46" s="10" t="s">
        <v>160</v>
      </c>
      <c r="B46" s="11" t="s">
        <v>32</v>
      </c>
      <c r="C46" s="12">
        <v>38097</v>
      </c>
      <c r="D46" s="135" t="s">
        <v>212</v>
      </c>
      <c r="E46" s="139" t="s">
        <v>213</v>
      </c>
      <c r="F46" s="11" t="s">
        <v>161</v>
      </c>
      <c r="G46" s="89">
        <v>6.6</v>
      </c>
      <c r="H46" s="62">
        <v>0.5</v>
      </c>
      <c r="I46" s="16" t="s">
        <v>21</v>
      </c>
      <c r="J46" s="61">
        <v>1.5</v>
      </c>
      <c r="K46" s="136">
        <v>7</v>
      </c>
      <c r="L46" s="137">
        <f t="shared" si="3"/>
        <v>6.699999999999999</v>
      </c>
      <c r="M46" s="11">
        <v>2</v>
      </c>
      <c r="N46" s="2">
        <v>6.7</v>
      </c>
      <c r="O46" s="27" t="s">
        <v>210</v>
      </c>
      <c r="P46" s="11"/>
    </row>
    <row r="47" spans="1:16" ht="12.75">
      <c r="A47" s="62"/>
      <c r="B47" s="61"/>
      <c r="C47" s="61"/>
      <c r="D47" s="61"/>
      <c r="E47" s="61"/>
      <c r="F47" s="144"/>
      <c r="G47" s="90"/>
      <c r="H47" s="61"/>
      <c r="I47" s="16" t="s">
        <v>21</v>
      </c>
      <c r="J47" s="61"/>
      <c r="K47" s="136"/>
      <c r="L47" s="137" t="e">
        <f t="shared" si="3"/>
        <v>#DIV/0!</v>
      </c>
      <c r="M47" s="90"/>
      <c r="N47" s="35"/>
      <c r="O47" s="142"/>
      <c r="P47" s="61"/>
    </row>
    <row r="48" spans="1:16" ht="12.75">
      <c r="A48" s="62"/>
      <c r="B48" s="61"/>
      <c r="C48" s="61"/>
      <c r="D48" s="61"/>
      <c r="E48" s="61"/>
      <c r="F48" s="144"/>
      <c r="G48" s="90"/>
      <c r="H48" s="61"/>
      <c r="I48" s="16" t="s">
        <v>21</v>
      </c>
      <c r="J48" s="61"/>
      <c r="K48" s="136"/>
      <c r="L48" s="137" t="e">
        <f t="shared" si="3"/>
        <v>#DIV/0!</v>
      </c>
      <c r="M48" s="90"/>
      <c r="N48" s="35"/>
      <c r="O48" s="142"/>
      <c r="P48" s="61"/>
    </row>
    <row r="49" spans="1:16" ht="12.75">
      <c r="A49" s="62"/>
      <c r="B49" s="61"/>
      <c r="C49" s="61"/>
      <c r="D49" s="61"/>
      <c r="E49" s="61"/>
      <c r="F49" s="144"/>
      <c r="G49" s="90"/>
      <c r="H49" s="61"/>
      <c r="I49" s="16" t="s">
        <v>21</v>
      </c>
      <c r="J49" s="61"/>
      <c r="K49" s="136"/>
      <c r="L49" s="137" t="e">
        <f t="shared" si="3"/>
        <v>#DIV/0!</v>
      </c>
      <c r="M49" s="90"/>
      <c r="N49" s="35"/>
      <c r="O49" s="142"/>
      <c r="P49" s="61"/>
    </row>
    <row r="50" spans="1:20" s="298" customFormat="1" ht="13.5" thickBot="1">
      <c r="A50" s="290"/>
      <c r="B50" s="291"/>
      <c r="C50" s="291"/>
      <c r="D50" s="291"/>
      <c r="E50" s="291"/>
      <c r="F50" s="292"/>
      <c r="G50" s="293"/>
      <c r="H50" s="291"/>
      <c r="I50" s="60" t="s">
        <v>21</v>
      </c>
      <c r="J50" s="291"/>
      <c r="K50" s="294"/>
      <c r="L50" s="295" t="e">
        <f t="shared" si="3"/>
        <v>#DIV/0!</v>
      </c>
      <c r="M50" s="293"/>
      <c r="N50" s="296"/>
      <c r="O50" s="297"/>
      <c r="P50" s="291"/>
      <c r="S50" s="335"/>
      <c r="T50" s="340"/>
    </row>
    <row r="51" spans="1:16" ht="12.75" customHeight="1" thickTop="1">
      <c r="A51" s="10"/>
      <c r="B51" s="11"/>
      <c r="C51" s="12"/>
      <c r="D51" s="134"/>
      <c r="E51" s="135"/>
      <c r="F51" s="11"/>
      <c r="G51" s="15"/>
      <c r="H51" s="11"/>
      <c r="I51" s="16" t="s">
        <v>21</v>
      </c>
      <c r="J51" s="10"/>
      <c r="K51" s="236"/>
      <c r="L51" s="289" t="e">
        <f t="shared" si="2"/>
        <v>#DIV/0!</v>
      </c>
      <c r="M51" s="11"/>
      <c r="N51" s="1"/>
      <c r="O51" s="27"/>
      <c r="P51" s="11"/>
    </row>
    <row r="52" spans="1:16" ht="12.75" customHeight="1">
      <c r="A52" s="10"/>
      <c r="B52" s="11"/>
      <c r="C52" s="12"/>
      <c r="D52" s="134"/>
      <c r="E52" s="135"/>
      <c r="F52" s="11"/>
      <c r="G52" s="89"/>
      <c r="H52" s="62"/>
      <c r="I52" s="16" t="s">
        <v>21</v>
      </c>
      <c r="J52" s="61"/>
      <c r="K52" s="136"/>
      <c r="L52" s="137" t="e">
        <f t="shared" si="2"/>
        <v>#DIV/0!</v>
      </c>
      <c r="M52" s="11"/>
      <c r="N52" s="1"/>
      <c r="O52" s="27"/>
      <c r="P52" s="11"/>
    </row>
    <row r="53" spans="1:16" ht="12.75" customHeight="1">
      <c r="A53" s="10" t="s">
        <v>160</v>
      </c>
      <c r="B53" s="11" t="s">
        <v>32</v>
      </c>
      <c r="C53" s="12">
        <v>38345</v>
      </c>
      <c r="D53" s="135"/>
      <c r="E53" s="141" t="s">
        <v>389</v>
      </c>
      <c r="F53" s="11" t="s">
        <v>161</v>
      </c>
      <c r="G53" s="89">
        <v>6</v>
      </c>
      <c r="H53" s="62">
        <v>2.5</v>
      </c>
      <c r="I53" s="16" t="s">
        <v>21</v>
      </c>
      <c r="J53" s="61">
        <v>4</v>
      </c>
      <c r="K53" s="136">
        <v>6.6</v>
      </c>
      <c r="L53" s="137">
        <f>SUM(G53)+H53/(H53+J53)*(K53-G53)</f>
        <v>6.230769230769231</v>
      </c>
      <c r="M53" s="11">
        <v>1.5</v>
      </c>
      <c r="N53" s="2">
        <v>6.2</v>
      </c>
      <c r="O53" s="27">
        <v>1.2</v>
      </c>
      <c r="P53" s="11"/>
    </row>
    <row r="54" spans="1:16" ht="12.75" customHeight="1">
      <c r="A54" s="10"/>
      <c r="B54" s="11"/>
      <c r="C54" s="12"/>
      <c r="D54" s="11"/>
      <c r="E54" s="138"/>
      <c r="F54" s="11"/>
      <c r="G54" s="89"/>
      <c r="H54" s="62"/>
      <c r="I54" s="16" t="s">
        <v>21</v>
      </c>
      <c r="J54" s="61"/>
      <c r="K54" s="136"/>
      <c r="L54" s="137" t="e">
        <f t="shared" si="2"/>
        <v>#DIV/0!</v>
      </c>
      <c r="M54" s="11"/>
      <c r="N54" s="1"/>
      <c r="O54" s="27"/>
      <c r="P54" s="11"/>
    </row>
    <row r="55" spans="1:16" ht="12.75" customHeight="1">
      <c r="A55" s="10" t="s">
        <v>160</v>
      </c>
      <c r="B55" s="11" t="s">
        <v>32</v>
      </c>
      <c r="C55" s="12">
        <v>38350</v>
      </c>
      <c r="D55" s="135"/>
      <c r="E55" s="141" t="s">
        <v>364</v>
      </c>
      <c r="F55" s="11" t="s">
        <v>161</v>
      </c>
      <c r="G55" s="89">
        <v>6</v>
      </c>
      <c r="H55" s="62">
        <v>1.5</v>
      </c>
      <c r="I55" s="16" t="s">
        <v>21</v>
      </c>
      <c r="J55" s="61">
        <v>4</v>
      </c>
      <c r="K55" s="136">
        <v>6.6</v>
      </c>
      <c r="L55" s="137">
        <f t="shared" si="2"/>
        <v>6.163636363636363</v>
      </c>
      <c r="M55" s="11">
        <v>1.5</v>
      </c>
      <c r="N55" s="2">
        <v>6.2</v>
      </c>
      <c r="O55" s="27" t="s">
        <v>365</v>
      </c>
      <c r="P55" s="11"/>
    </row>
    <row r="56" spans="1:16" ht="12.75" customHeight="1">
      <c r="A56" s="10" t="s">
        <v>160</v>
      </c>
      <c r="B56" s="11" t="s">
        <v>32</v>
      </c>
      <c r="C56" s="12">
        <v>38350</v>
      </c>
      <c r="D56" s="135"/>
      <c r="E56" s="141" t="s">
        <v>364</v>
      </c>
      <c r="F56" s="11" t="s">
        <v>161</v>
      </c>
      <c r="G56" s="89">
        <v>6</v>
      </c>
      <c r="H56" s="62">
        <v>1.5</v>
      </c>
      <c r="I56" s="16" t="s">
        <v>21</v>
      </c>
      <c r="J56" s="61">
        <v>2</v>
      </c>
      <c r="K56" s="136">
        <v>6.4</v>
      </c>
      <c r="L56" s="137">
        <f t="shared" si="2"/>
        <v>6.171428571428572</v>
      </c>
      <c r="M56" s="11">
        <v>1.5</v>
      </c>
      <c r="N56" s="1">
        <f>SUM(L55:L56)/2</f>
        <v>6.167532467532467</v>
      </c>
      <c r="O56" s="27" t="s">
        <v>365</v>
      </c>
      <c r="P56" s="11"/>
    </row>
    <row r="57" spans="1:16" ht="12.75" customHeight="1">
      <c r="A57" s="10"/>
      <c r="B57" s="11"/>
      <c r="C57" s="12"/>
      <c r="D57" s="11"/>
      <c r="E57" s="138"/>
      <c r="F57" s="11"/>
      <c r="G57" s="89"/>
      <c r="H57" s="62"/>
      <c r="I57" s="16" t="s">
        <v>21</v>
      </c>
      <c r="J57" s="61"/>
      <c r="K57" s="136"/>
      <c r="L57" s="137" t="e">
        <f t="shared" si="2"/>
        <v>#DIV/0!</v>
      </c>
      <c r="M57" s="11"/>
      <c r="N57" s="1"/>
      <c r="O57" s="27"/>
      <c r="P57" s="11"/>
    </row>
    <row r="58" spans="1:16" ht="12.75" customHeight="1">
      <c r="A58" s="10" t="s">
        <v>160</v>
      </c>
      <c r="B58" s="11" t="s">
        <v>32</v>
      </c>
      <c r="C58" s="12">
        <v>38353</v>
      </c>
      <c r="D58" s="135"/>
      <c r="E58" s="141" t="s">
        <v>258</v>
      </c>
      <c r="F58" s="11" t="s">
        <v>161</v>
      </c>
      <c r="G58" s="89">
        <v>6</v>
      </c>
      <c r="H58" s="62">
        <v>1</v>
      </c>
      <c r="I58" s="16" t="s">
        <v>21</v>
      </c>
      <c r="J58" s="61">
        <v>3</v>
      </c>
      <c r="K58" s="136">
        <v>6.6</v>
      </c>
      <c r="L58" s="137">
        <f>SUM(G58)+H58/(H58+J58)*(K58-G58)</f>
        <v>6.15</v>
      </c>
      <c r="M58" s="11">
        <v>1.5</v>
      </c>
      <c r="N58" s="2">
        <v>6.2</v>
      </c>
      <c r="O58" s="27" t="s">
        <v>378</v>
      </c>
      <c r="P58" s="11"/>
    </row>
    <row r="59" spans="1:16" ht="12.75" customHeight="1">
      <c r="A59" s="10" t="s">
        <v>160</v>
      </c>
      <c r="B59" s="11" t="s">
        <v>32</v>
      </c>
      <c r="C59" s="12">
        <v>38353</v>
      </c>
      <c r="D59" s="135"/>
      <c r="E59" s="141" t="s">
        <v>258</v>
      </c>
      <c r="F59" s="11" t="s">
        <v>161</v>
      </c>
      <c r="G59" s="89">
        <v>6</v>
      </c>
      <c r="H59" s="62">
        <v>1.5</v>
      </c>
      <c r="I59" s="16" t="s">
        <v>21</v>
      </c>
      <c r="J59" s="61">
        <v>3</v>
      </c>
      <c r="K59" s="136">
        <v>6.6</v>
      </c>
      <c r="L59" s="137">
        <f t="shared" si="2"/>
        <v>6.2</v>
      </c>
      <c r="M59" s="11">
        <v>1.5</v>
      </c>
      <c r="N59" s="1">
        <f>SUM(L58:L59)/2</f>
        <v>6.175000000000001</v>
      </c>
      <c r="O59" s="27" t="s">
        <v>378</v>
      </c>
      <c r="P59" s="11"/>
    </row>
    <row r="60" spans="1:16" ht="12.75" customHeight="1">
      <c r="A60" s="10"/>
      <c r="B60" s="11"/>
      <c r="C60" s="12"/>
      <c r="D60" s="11"/>
      <c r="E60" s="138"/>
      <c r="F60" s="11"/>
      <c r="G60" s="89"/>
      <c r="H60" s="62"/>
      <c r="I60" s="16" t="s">
        <v>21</v>
      </c>
      <c r="J60" s="61"/>
      <c r="K60" s="136"/>
      <c r="L60" s="137" t="e">
        <f t="shared" si="2"/>
        <v>#DIV/0!</v>
      </c>
      <c r="M60" s="11"/>
      <c r="N60" s="1"/>
      <c r="O60" s="27"/>
      <c r="P60" s="11"/>
    </row>
    <row r="61" spans="1:16" ht="12.75" customHeight="1">
      <c r="A61" s="10" t="s">
        <v>160</v>
      </c>
      <c r="B61" s="11" t="s">
        <v>32</v>
      </c>
      <c r="C61" s="12">
        <v>38354</v>
      </c>
      <c r="D61" s="135"/>
      <c r="E61" s="141" t="s">
        <v>384</v>
      </c>
      <c r="F61" s="11" t="s">
        <v>161</v>
      </c>
      <c r="G61" s="89">
        <v>6</v>
      </c>
      <c r="H61" s="62">
        <v>0.5</v>
      </c>
      <c r="I61" s="16" t="s">
        <v>21</v>
      </c>
      <c r="J61" s="61">
        <v>4.5</v>
      </c>
      <c r="K61" s="136">
        <v>6.6</v>
      </c>
      <c r="L61" s="137">
        <f>SUM(G61)+H61/(H61+J61)*(K61-G61)</f>
        <v>6.06</v>
      </c>
      <c r="M61" s="11">
        <v>1.5</v>
      </c>
      <c r="N61" s="2">
        <v>6.1</v>
      </c>
      <c r="O61" s="27" t="s">
        <v>378</v>
      </c>
      <c r="P61" s="11"/>
    </row>
    <row r="62" spans="1:16" ht="12.75" customHeight="1">
      <c r="A62" s="10"/>
      <c r="B62" s="11"/>
      <c r="C62" s="12"/>
      <c r="D62" s="11"/>
      <c r="E62" s="138"/>
      <c r="F62" s="11"/>
      <c r="G62" s="89"/>
      <c r="H62" s="62"/>
      <c r="I62" s="16" t="s">
        <v>21</v>
      </c>
      <c r="J62" s="61"/>
      <c r="K62" s="136"/>
      <c r="L62" s="137" t="e">
        <f t="shared" si="2"/>
        <v>#DIV/0!</v>
      </c>
      <c r="M62" s="11"/>
      <c r="N62" s="1"/>
      <c r="O62" s="27"/>
      <c r="P62" s="11"/>
    </row>
    <row r="63" spans="1:16" ht="12.75" customHeight="1">
      <c r="A63" s="10" t="s">
        <v>160</v>
      </c>
      <c r="B63" s="11" t="s">
        <v>32</v>
      </c>
      <c r="C63" s="12">
        <v>38358</v>
      </c>
      <c r="D63" s="135"/>
      <c r="E63" s="141" t="s">
        <v>399</v>
      </c>
      <c r="F63" s="11" t="s">
        <v>161</v>
      </c>
      <c r="G63" s="89">
        <v>6</v>
      </c>
      <c r="H63" s="62">
        <v>1</v>
      </c>
      <c r="I63" s="16" t="s">
        <v>21</v>
      </c>
      <c r="J63" s="61">
        <v>4</v>
      </c>
      <c r="K63" s="136">
        <v>6.6</v>
      </c>
      <c r="L63" s="137">
        <f>SUM(G63)+H63/(H63+J63)*(K63-G63)</f>
        <v>6.12</v>
      </c>
      <c r="M63" s="11">
        <v>1.5</v>
      </c>
      <c r="N63" s="2">
        <v>6.1</v>
      </c>
      <c r="O63" s="27">
        <v>1.4</v>
      </c>
      <c r="P63" s="11"/>
    </row>
    <row r="64" spans="1:16" ht="12.75" customHeight="1">
      <c r="A64" s="10" t="s">
        <v>160</v>
      </c>
      <c r="B64" s="11" t="s">
        <v>32</v>
      </c>
      <c r="C64" s="12">
        <v>38358</v>
      </c>
      <c r="D64" s="135"/>
      <c r="E64" s="141" t="s">
        <v>399</v>
      </c>
      <c r="F64" s="11" t="s">
        <v>161</v>
      </c>
      <c r="G64" s="89">
        <v>6</v>
      </c>
      <c r="H64" s="62">
        <v>1.5</v>
      </c>
      <c r="I64" s="16" t="s">
        <v>21</v>
      </c>
      <c r="J64" s="61">
        <v>4</v>
      </c>
      <c r="K64" s="136">
        <v>6.6</v>
      </c>
      <c r="L64" s="137">
        <f t="shared" si="2"/>
        <v>6.163636363636363</v>
      </c>
      <c r="M64" s="11">
        <v>1.5</v>
      </c>
      <c r="N64" s="1">
        <f>SUM(L63:L64)/2</f>
        <v>6.141818181818182</v>
      </c>
      <c r="O64" s="27">
        <v>1.4</v>
      </c>
      <c r="P64" s="11"/>
    </row>
    <row r="65" spans="1:16" ht="12.75" customHeight="1">
      <c r="A65" s="10"/>
      <c r="B65" s="11"/>
      <c r="C65" s="12"/>
      <c r="D65" s="11"/>
      <c r="E65" s="138"/>
      <c r="F65" s="11"/>
      <c r="G65" s="89"/>
      <c r="H65" s="62"/>
      <c r="I65" s="16" t="s">
        <v>21</v>
      </c>
      <c r="J65" s="61"/>
      <c r="K65" s="136"/>
      <c r="L65" s="137" t="e">
        <f t="shared" si="2"/>
        <v>#DIV/0!</v>
      </c>
      <c r="M65" s="11"/>
      <c r="N65" s="1"/>
      <c r="O65" s="27"/>
      <c r="P65" s="11"/>
    </row>
    <row r="66" spans="1:16" ht="12.75" customHeight="1">
      <c r="A66" s="10" t="s">
        <v>160</v>
      </c>
      <c r="B66" s="11" t="s">
        <v>32</v>
      </c>
      <c r="C66" s="12">
        <v>38363</v>
      </c>
      <c r="D66" s="135"/>
      <c r="E66" s="141" t="s">
        <v>287</v>
      </c>
      <c r="F66" s="11" t="s">
        <v>161</v>
      </c>
      <c r="G66" s="89">
        <v>6</v>
      </c>
      <c r="H66" s="62">
        <v>4</v>
      </c>
      <c r="I66" s="16" t="s">
        <v>21</v>
      </c>
      <c r="J66" s="61">
        <v>3</v>
      </c>
      <c r="K66" s="136">
        <v>6.6</v>
      </c>
      <c r="L66" s="137">
        <f>SUM(G66)+H66/(H66+J66)*(K66-G66)</f>
        <v>6.3428571428571425</v>
      </c>
      <c r="M66" s="11">
        <v>1.5</v>
      </c>
      <c r="N66" s="2">
        <v>6.3</v>
      </c>
      <c r="O66" s="27">
        <v>1.1</v>
      </c>
      <c r="P66" s="11"/>
    </row>
    <row r="67" spans="1:16" ht="12.75" customHeight="1">
      <c r="A67" s="10"/>
      <c r="B67" s="11"/>
      <c r="C67" s="12"/>
      <c r="D67" s="11"/>
      <c r="E67" s="138"/>
      <c r="F67" s="11"/>
      <c r="G67" s="89"/>
      <c r="H67" s="62"/>
      <c r="I67" s="16" t="s">
        <v>21</v>
      </c>
      <c r="J67" s="61"/>
      <c r="K67" s="136"/>
      <c r="L67" s="137" t="e">
        <f t="shared" si="2"/>
        <v>#DIV/0!</v>
      </c>
      <c r="M67" s="11"/>
      <c r="N67" s="1"/>
      <c r="O67" s="27"/>
      <c r="P67" s="11"/>
    </row>
    <row r="68" spans="1:16" ht="12.75" customHeight="1">
      <c r="A68" s="10" t="s">
        <v>160</v>
      </c>
      <c r="B68" s="11" t="s">
        <v>32</v>
      </c>
      <c r="C68" s="12">
        <v>38366</v>
      </c>
      <c r="D68" s="135"/>
      <c r="E68" s="141" t="s">
        <v>414</v>
      </c>
      <c r="F68" s="11" t="s">
        <v>161</v>
      </c>
      <c r="G68" s="89">
        <v>6</v>
      </c>
      <c r="H68" s="62">
        <v>4.5</v>
      </c>
      <c r="I68" s="16" t="s">
        <v>21</v>
      </c>
      <c r="J68" s="61">
        <v>2.5</v>
      </c>
      <c r="K68" s="136">
        <v>6.6</v>
      </c>
      <c r="L68" s="137">
        <f t="shared" si="2"/>
        <v>6.385714285714285</v>
      </c>
      <c r="M68" s="11">
        <v>1.5</v>
      </c>
      <c r="N68" s="2">
        <v>6.4</v>
      </c>
      <c r="O68" s="27">
        <v>1.7</v>
      </c>
      <c r="P68" s="11"/>
    </row>
    <row r="69" spans="1:16" ht="12.75" customHeight="1">
      <c r="A69" s="10" t="s">
        <v>160</v>
      </c>
      <c r="B69" s="11" t="s">
        <v>32</v>
      </c>
      <c r="C69" s="12">
        <v>38366</v>
      </c>
      <c r="D69" s="135"/>
      <c r="E69" s="141" t="s">
        <v>414</v>
      </c>
      <c r="F69" s="11" t="s">
        <v>161</v>
      </c>
      <c r="G69" s="89">
        <v>6</v>
      </c>
      <c r="H69" s="62">
        <v>5</v>
      </c>
      <c r="I69" s="16" t="s">
        <v>21</v>
      </c>
      <c r="J69" s="61">
        <v>2.5</v>
      </c>
      <c r="K69" s="136">
        <v>6.6</v>
      </c>
      <c r="L69" s="137">
        <f t="shared" si="2"/>
        <v>6.3999999999999995</v>
      </c>
      <c r="M69" s="11">
        <v>1.5</v>
      </c>
      <c r="N69" s="1">
        <f>SUM(L68:L69)/2</f>
        <v>6.392857142857142</v>
      </c>
      <c r="O69" s="27">
        <v>1.7</v>
      </c>
      <c r="P69" s="11"/>
    </row>
    <row r="70" spans="1:16" ht="12.75" customHeight="1">
      <c r="A70" s="10"/>
      <c r="B70" s="11"/>
      <c r="C70" s="12"/>
      <c r="D70" s="134"/>
      <c r="E70" s="138"/>
      <c r="F70" s="11"/>
      <c r="G70" s="89"/>
      <c r="H70" s="62"/>
      <c r="I70" s="16" t="s">
        <v>21</v>
      </c>
      <c r="J70" s="61"/>
      <c r="K70" s="136"/>
      <c r="L70" s="137" t="e">
        <f t="shared" si="2"/>
        <v>#DIV/0!</v>
      </c>
      <c r="M70" s="11"/>
      <c r="N70" s="1"/>
      <c r="O70" s="27"/>
      <c r="P70" s="11"/>
    </row>
    <row r="71" spans="1:16" ht="12.75" customHeight="1">
      <c r="A71" s="10" t="s">
        <v>160</v>
      </c>
      <c r="B71" s="11" t="s">
        <v>32</v>
      </c>
      <c r="C71" s="12">
        <v>38374</v>
      </c>
      <c r="D71" s="135"/>
      <c r="E71" s="141" t="s">
        <v>423</v>
      </c>
      <c r="F71" s="11" t="s">
        <v>161</v>
      </c>
      <c r="G71" s="89">
        <v>6</v>
      </c>
      <c r="H71" s="62">
        <v>4</v>
      </c>
      <c r="I71" s="16" t="s">
        <v>21</v>
      </c>
      <c r="J71" s="61">
        <v>2</v>
      </c>
      <c r="K71" s="136">
        <v>6.6</v>
      </c>
      <c r="L71" s="137">
        <f>SUM(G71)+H71/(H71+J71)*(K71-G71)</f>
        <v>6.3999999999999995</v>
      </c>
      <c r="M71" s="11">
        <v>1.5</v>
      </c>
      <c r="N71" s="2">
        <v>6.4</v>
      </c>
      <c r="O71" s="27">
        <v>1.2</v>
      </c>
      <c r="P71" s="11"/>
    </row>
    <row r="72" spans="1:16" ht="12.75" customHeight="1">
      <c r="A72" s="10"/>
      <c r="B72" s="11"/>
      <c r="C72" s="12"/>
      <c r="D72" s="134"/>
      <c r="E72" s="138"/>
      <c r="F72" s="11"/>
      <c r="G72" s="89"/>
      <c r="H72" s="62"/>
      <c r="I72" s="16" t="s">
        <v>21</v>
      </c>
      <c r="J72" s="61"/>
      <c r="K72" s="136"/>
      <c r="L72" s="137" t="e">
        <f t="shared" si="2"/>
        <v>#DIV/0!</v>
      </c>
      <c r="M72" s="11"/>
      <c r="N72" s="1"/>
      <c r="O72" s="27"/>
      <c r="P72" s="11"/>
    </row>
    <row r="73" spans="1:16" ht="12.75" customHeight="1">
      <c r="A73" s="10" t="s">
        <v>160</v>
      </c>
      <c r="B73" s="11" t="s">
        <v>32</v>
      </c>
      <c r="C73" s="12">
        <v>38384</v>
      </c>
      <c r="D73" s="135"/>
      <c r="E73" s="141" t="s">
        <v>248</v>
      </c>
      <c r="F73" s="11" t="s">
        <v>161</v>
      </c>
      <c r="G73" s="89">
        <v>6</v>
      </c>
      <c r="H73" s="62">
        <v>4</v>
      </c>
      <c r="I73" s="16" t="s">
        <v>21</v>
      </c>
      <c r="J73" s="61">
        <v>1.5</v>
      </c>
      <c r="K73" s="136">
        <v>6.6</v>
      </c>
      <c r="L73" s="137">
        <f t="shared" si="2"/>
        <v>6.4363636363636365</v>
      </c>
      <c r="M73" s="11">
        <v>1.5</v>
      </c>
      <c r="N73" s="2">
        <v>6.4</v>
      </c>
      <c r="O73" s="27">
        <v>1.2</v>
      </c>
      <c r="P73" s="11"/>
    </row>
    <row r="74" spans="1:16" ht="12.75" customHeight="1">
      <c r="A74" s="10"/>
      <c r="B74" s="11"/>
      <c r="C74" s="12"/>
      <c r="D74" s="11"/>
      <c r="E74" s="138"/>
      <c r="F74" s="11"/>
      <c r="G74" s="89"/>
      <c r="H74" s="62"/>
      <c r="I74" s="16" t="s">
        <v>21</v>
      </c>
      <c r="J74" s="61"/>
      <c r="K74" s="136"/>
      <c r="L74" s="137" t="e">
        <f t="shared" si="2"/>
        <v>#DIV/0!</v>
      </c>
      <c r="M74" s="11"/>
      <c r="N74" s="1"/>
      <c r="O74" s="27"/>
      <c r="P74" s="11"/>
    </row>
    <row r="75" spans="1:16" ht="12.75" customHeight="1">
      <c r="A75" s="10" t="s">
        <v>160</v>
      </c>
      <c r="B75" s="11" t="s">
        <v>32</v>
      </c>
      <c r="C75" s="12">
        <v>38402</v>
      </c>
      <c r="D75" s="135"/>
      <c r="E75" s="141" t="s">
        <v>355</v>
      </c>
      <c r="F75" s="11" t="s">
        <v>161</v>
      </c>
      <c r="G75" s="89">
        <v>6</v>
      </c>
      <c r="H75" s="62">
        <v>2</v>
      </c>
      <c r="I75" s="16" t="s">
        <v>21</v>
      </c>
      <c r="J75" s="61">
        <v>4</v>
      </c>
      <c r="K75" s="136">
        <v>6.6</v>
      </c>
      <c r="L75" s="137">
        <f>SUM(G75)+H75/(H75+J75)*(K75-G75)</f>
        <v>6.2</v>
      </c>
      <c r="M75" s="11">
        <v>2</v>
      </c>
      <c r="N75" s="2">
        <v>6.2</v>
      </c>
      <c r="O75" s="27" t="s">
        <v>430</v>
      </c>
      <c r="P75" s="11"/>
    </row>
    <row r="76" spans="1:16" ht="12.75" customHeight="1">
      <c r="A76" s="10" t="s">
        <v>160</v>
      </c>
      <c r="B76" s="11" t="s">
        <v>32</v>
      </c>
      <c r="C76" s="12">
        <v>38402</v>
      </c>
      <c r="D76" s="135"/>
      <c r="E76" s="141" t="s">
        <v>355</v>
      </c>
      <c r="F76" s="11" t="s">
        <v>161</v>
      </c>
      <c r="G76" s="89">
        <v>6</v>
      </c>
      <c r="H76" s="62">
        <v>2</v>
      </c>
      <c r="I76" s="16" t="s">
        <v>21</v>
      </c>
      <c r="J76" s="61">
        <v>5</v>
      </c>
      <c r="K76" s="136">
        <v>6.6</v>
      </c>
      <c r="L76" s="137">
        <f aca="true" t="shared" si="4" ref="L76:L122">SUM(G76)+H76/(H76+J76)*(K76-G76)</f>
        <v>6.171428571428572</v>
      </c>
      <c r="M76" s="11">
        <v>2</v>
      </c>
      <c r="N76" s="1">
        <f>SUM(L75:L76)/2</f>
        <v>6.185714285714286</v>
      </c>
      <c r="O76" s="27" t="s">
        <v>430</v>
      </c>
      <c r="P76" s="11"/>
    </row>
    <row r="77" spans="1:16" ht="12.75" customHeight="1">
      <c r="A77" s="10"/>
      <c r="B77" s="11"/>
      <c r="C77" s="12"/>
      <c r="D77" s="11"/>
      <c r="E77" s="138"/>
      <c r="F77" s="11"/>
      <c r="G77" s="89"/>
      <c r="H77" s="62"/>
      <c r="I77" s="16" t="s">
        <v>21</v>
      </c>
      <c r="J77" s="61"/>
      <c r="K77" s="136"/>
      <c r="L77" s="137" t="e">
        <f t="shared" si="4"/>
        <v>#DIV/0!</v>
      </c>
      <c r="M77" s="11"/>
      <c r="N77" s="1"/>
      <c r="O77" s="27"/>
      <c r="P77" s="11"/>
    </row>
    <row r="78" spans="1:16" ht="12.75" customHeight="1">
      <c r="A78" s="10" t="s">
        <v>160</v>
      </c>
      <c r="B78" s="11" t="s">
        <v>32</v>
      </c>
      <c r="C78" s="12">
        <v>38417</v>
      </c>
      <c r="D78" s="135"/>
      <c r="E78" s="141" t="s">
        <v>435</v>
      </c>
      <c r="F78" s="11" t="s">
        <v>161</v>
      </c>
      <c r="G78" s="89">
        <v>6.6</v>
      </c>
      <c r="H78" s="62">
        <v>2.5</v>
      </c>
      <c r="I78" s="16" t="s">
        <v>21</v>
      </c>
      <c r="J78" s="61">
        <v>1</v>
      </c>
      <c r="K78" s="136">
        <v>7</v>
      </c>
      <c r="L78" s="137">
        <f>SUM(G78)+H78/(H78+J78)*(K78-G78)</f>
        <v>6.885714285714285</v>
      </c>
      <c r="M78" s="11">
        <v>1.5</v>
      </c>
      <c r="N78" s="2">
        <v>6.9</v>
      </c>
      <c r="O78" s="27">
        <v>1.4</v>
      </c>
      <c r="P78" s="11"/>
    </row>
    <row r="79" spans="1:16" ht="12.75" customHeight="1">
      <c r="A79" s="10" t="s">
        <v>160</v>
      </c>
      <c r="B79" s="11" t="s">
        <v>32</v>
      </c>
      <c r="C79" s="12">
        <v>38417</v>
      </c>
      <c r="D79" s="135"/>
      <c r="E79" s="141" t="s">
        <v>435</v>
      </c>
      <c r="F79" s="11" t="s">
        <v>161</v>
      </c>
      <c r="G79" s="89">
        <v>6.6</v>
      </c>
      <c r="H79" s="62">
        <v>3</v>
      </c>
      <c r="I79" s="16" t="s">
        <v>21</v>
      </c>
      <c r="J79" s="61">
        <v>1.5</v>
      </c>
      <c r="K79" s="136">
        <v>7</v>
      </c>
      <c r="L79" s="137">
        <f t="shared" si="4"/>
        <v>6.866666666666666</v>
      </c>
      <c r="M79" s="11">
        <v>1.5</v>
      </c>
      <c r="N79" s="1">
        <f>SUM(L78:L79)/2</f>
        <v>6.876190476190476</v>
      </c>
      <c r="O79" s="27">
        <v>1.4</v>
      </c>
      <c r="P79" s="11"/>
    </row>
    <row r="80" spans="1:16" ht="12.75" customHeight="1">
      <c r="A80" s="10"/>
      <c r="B80" s="11"/>
      <c r="C80" s="12"/>
      <c r="D80" s="11"/>
      <c r="E80" s="138"/>
      <c r="F80" s="11"/>
      <c r="G80" s="89"/>
      <c r="H80" s="62"/>
      <c r="I80" s="16" t="s">
        <v>21</v>
      </c>
      <c r="J80" s="61"/>
      <c r="K80" s="136"/>
      <c r="L80" s="137" t="e">
        <f t="shared" si="4"/>
        <v>#DIV/0!</v>
      </c>
      <c r="M80" s="11"/>
      <c r="N80" s="1"/>
      <c r="O80" s="27"/>
      <c r="P80" s="11"/>
    </row>
    <row r="81" spans="1:16" ht="12.75" customHeight="1">
      <c r="A81" s="10" t="s">
        <v>160</v>
      </c>
      <c r="B81" s="11" t="s">
        <v>436</v>
      </c>
      <c r="C81" s="12">
        <v>38437</v>
      </c>
      <c r="D81" s="135"/>
      <c r="E81" s="141" t="s">
        <v>298</v>
      </c>
      <c r="F81" s="11" t="s">
        <v>161</v>
      </c>
      <c r="G81" s="89">
        <v>6</v>
      </c>
      <c r="H81" s="62">
        <v>1.5</v>
      </c>
      <c r="I81" s="16" t="s">
        <v>21</v>
      </c>
      <c r="J81" s="61">
        <v>4</v>
      </c>
      <c r="K81" s="136">
        <v>6.6</v>
      </c>
      <c r="L81" s="137">
        <f>SUM(G81)+H81/(H81+J81)*(K81-G81)</f>
        <v>6.163636363636363</v>
      </c>
      <c r="M81" s="11">
        <v>1.5</v>
      </c>
      <c r="N81" s="2">
        <v>6.2</v>
      </c>
      <c r="O81" s="27" t="s">
        <v>437</v>
      </c>
      <c r="P81" s="11"/>
    </row>
    <row r="82" spans="1:16" ht="12.75" customHeight="1">
      <c r="A82" s="10"/>
      <c r="B82" s="11"/>
      <c r="C82" s="12"/>
      <c r="D82" s="11"/>
      <c r="E82" s="138"/>
      <c r="F82" s="11"/>
      <c r="G82" s="89"/>
      <c r="H82" s="62"/>
      <c r="I82" s="16" t="s">
        <v>21</v>
      </c>
      <c r="J82" s="61"/>
      <c r="K82" s="136"/>
      <c r="L82" s="137" t="e">
        <f t="shared" si="4"/>
        <v>#DIV/0!</v>
      </c>
      <c r="M82" s="11"/>
      <c r="N82" s="1"/>
      <c r="O82" s="27"/>
      <c r="P82" s="11"/>
    </row>
    <row r="83" spans="1:16" ht="12.75" customHeight="1">
      <c r="A83" s="10"/>
      <c r="B83" s="11"/>
      <c r="C83" s="12"/>
      <c r="D83" s="11"/>
      <c r="E83" s="138"/>
      <c r="F83" s="11"/>
      <c r="G83" s="89"/>
      <c r="H83" s="62"/>
      <c r="I83" s="16" t="s">
        <v>21</v>
      </c>
      <c r="J83" s="61"/>
      <c r="K83" s="136"/>
      <c r="L83" s="137" t="e">
        <f t="shared" si="4"/>
        <v>#DIV/0!</v>
      </c>
      <c r="M83" s="11"/>
      <c r="N83" s="1"/>
      <c r="O83" s="27"/>
      <c r="P83" s="11"/>
    </row>
    <row r="84" spans="1:16" ht="12.75" customHeight="1">
      <c r="A84" s="10"/>
      <c r="B84" s="11"/>
      <c r="C84" s="12"/>
      <c r="D84" s="11"/>
      <c r="E84" s="138"/>
      <c r="F84" s="11"/>
      <c r="G84" s="89"/>
      <c r="H84" s="62"/>
      <c r="I84" s="16" t="s">
        <v>21</v>
      </c>
      <c r="J84" s="61"/>
      <c r="K84" s="136"/>
      <c r="L84" s="137" t="e">
        <f t="shared" si="4"/>
        <v>#DIV/0!</v>
      </c>
      <c r="M84" s="11"/>
      <c r="N84" s="1"/>
      <c r="O84" s="27"/>
      <c r="P84" s="11"/>
    </row>
    <row r="85" spans="1:16" ht="12.75" customHeight="1">
      <c r="A85" s="10"/>
      <c r="B85" s="11"/>
      <c r="C85" s="12"/>
      <c r="D85" s="11"/>
      <c r="E85" s="138"/>
      <c r="F85" s="11"/>
      <c r="G85" s="89"/>
      <c r="H85" s="62"/>
      <c r="I85" s="16" t="s">
        <v>21</v>
      </c>
      <c r="J85" s="61"/>
      <c r="K85" s="136"/>
      <c r="L85" s="137" t="e">
        <f t="shared" si="4"/>
        <v>#DIV/0!</v>
      </c>
      <c r="M85" s="11"/>
      <c r="N85" s="1"/>
      <c r="O85" s="27"/>
      <c r="P85" s="11"/>
    </row>
    <row r="86" spans="1:16" ht="12.75" customHeight="1">
      <c r="A86" s="10"/>
      <c r="B86" s="11"/>
      <c r="C86" s="12"/>
      <c r="D86" s="11"/>
      <c r="E86" s="138"/>
      <c r="F86" s="11"/>
      <c r="G86" s="89"/>
      <c r="H86" s="62"/>
      <c r="I86" s="16" t="s">
        <v>21</v>
      </c>
      <c r="J86" s="61"/>
      <c r="K86" s="136"/>
      <c r="L86" s="137" t="e">
        <f t="shared" si="4"/>
        <v>#DIV/0!</v>
      </c>
      <c r="M86" s="11"/>
      <c r="N86" s="1"/>
      <c r="O86" s="27"/>
      <c r="P86" s="11"/>
    </row>
    <row r="87" spans="1:16" ht="12.75" customHeight="1">
      <c r="A87" s="10"/>
      <c r="B87" s="11"/>
      <c r="C87" s="12"/>
      <c r="D87" s="11"/>
      <c r="E87" s="138"/>
      <c r="F87" s="11"/>
      <c r="G87" s="89"/>
      <c r="H87" s="62"/>
      <c r="I87" s="16" t="s">
        <v>21</v>
      </c>
      <c r="J87" s="61"/>
      <c r="K87" s="136"/>
      <c r="L87" s="137" t="e">
        <f t="shared" si="4"/>
        <v>#DIV/0!</v>
      </c>
      <c r="M87" s="11"/>
      <c r="N87" s="1"/>
      <c r="O87" s="27"/>
      <c r="P87" s="11"/>
    </row>
    <row r="88" spans="1:16" ht="12.75" customHeight="1">
      <c r="A88" s="10"/>
      <c r="B88" s="11"/>
      <c r="C88" s="12"/>
      <c r="D88" s="11"/>
      <c r="E88" s="138"/>
      <c r="F88" s="11"/>
      <c r="G88" s="89"/>
      <c r="H88" s="62"/>
      <c r="I88" s="16" t="s">
        <v>21</v>
      </c>
      <c r="J88" s="61"/>
      <c r="K88" s="136"/>
      <c r="L88" s="137" t="e">
        <f t="shared" si="4"/>
        <v>#DIV/0!</v>
      </c>
      <c r="M88" s="11"/>
      <c r="N88" s="1"/>
      <c r="O88" s="27"/>
      <c r="P88" s="11"/>
    </row>
    <row r="89" spans="1:16" ht="12.75" customHeight="1">
      <c r="A89" s="10"/>
      <c r="B89" s="11"/>
      <c r="C89" s="12"/>
      <c r="D89" s="134"/>
      <c r="E89" s="135"/>
      <c r="F89" s="11"/>
      <c r="G89" s="89"/>
      <c r="H89" s="62"/>
      <c r="I89" s="16" t="s">
        <v>21</v>
      </c>
      <c r="J89" s="61"/>
      <c r="K89" s="136"/>
      <c r="L89" s="137" t="e">
        <f t="shared" si="4"/>
        <v>#DIV/0!</v>
      </c>
      <c r="M89" s="11"/>
      <c r="N89" s="1"/>
      <c r="O89" s="27"/>
      <c r="P89" s="11"/>
    </row>
    <row r="90" spans="1:16" ht="12.75" customHeight="1">
      <c r="A90" s="10"/>
      <c r="B90" s="11"/>
      <c r="C90" s="12"/>
      <c r="D90" s="134"/>
      <c r="E90" s="135"/>
      <c r="F90" s="11"/>
      <c r="G90" s="89"/>
      <c r="H90" s="62"/>
      <c r="I90" s="16" t="s">
        <v>21</v>
      </c>
      <c r="J90" s="61"/>
      <c r="K90" s="136"/>
      <c r="L90" s="137" t="e">
        <f t="shared" si="4"/>
        <v>#DIV/0!</v>
      </c>
      <c r="M90" s="11"/>
      <c r="N90" s="1"/>
      <c r="O90" s="27"/>
      <c r="P90" s="11"/>
    </row>
    <row r="91" spans="1:16" ht="12.75" customHeight="1">
      <c r="A91" s="10"/>
      <c r="B91" s="11"/>
      <c r="C91" s="12"/>
      <c r="D91" s="134"/>
      <c r="E91" s="135"/>
      <c r="F91" s="11"/>
      <c r="G91" s="89"/>
      <c r="H91" s="62"/>
      <c r="I91" s="16" t="s">
        <v>21</v>
      </c>
      <c r="J91" s="61"/>
      <c r="K91" s="136"/>
      <c r="L91" s="137" t="e">
        <f t="shared" si="4"/>
        <v>#DIV/0!</v>
      </c>
      <c r="M91" s="11"/>
      <c r="N91" s="1"/>
      <c r="O91" s="27"/>
      <c r="P91" s="11"/>
    </row>
    <row r="92" spans="1:16" ht="12.75" customHeight="1">
      <c r="A92" s="10"/>
      <c r="B92" s="11"/>
      <c r="C92" s="12"/>
      <c r="D92" s="134"/>
      <c r="E92" s="135"/>
      <c r="F92" s="11"/>
      <c r="G92" s="89"/>
      <c r="H92" s="62"/>
      <c r="I92" s="16" t="s">
        <v>21</v>
      </c>
      <c r="J92" s="61"/>
      <c r="K92" s="136"/>
      <c r="L92" s="137" t="e">
        <f t="shared" si="4"/>
        <v>#DIV/0!</v>
      </c>
      <c r="M92" s="11"/>
      <c r="N92" s="1"/>
      <c r="O92" s="27"/>
      <c r="P92" s="11"/>
    </row>
    <row r="93" spans="1:16" ht="12.75" customHeight="1">
      <c r="A93" s="10"/>
      <c r="B93" s="11"/>
      <c r="C93" s="12"/>
      <c r="D93" s="134"/>
      <c r="E93" s="135"/>
      <c r="F93" s="11"/>
      <c r="G93" s="89"/>
      <c r="H93" s="62"/>
      <c r="I93" s="16" t="s">
        <v>21</v>
      </c>
      <c r="J93" s="61"/>
      <c r="K93" s="136"/>
      <c r="L93" s="137" t="e">
        <f t="shared" si="4"/>
        <v>#DIV/0!</v>
      </c>
      <c r="M93" s="11"/>
      <c r="N93" s="1"/>
      <c r="O93" s="27"/>
      <c r="P93" s="11"/>
    </row>
    <row r="94" spans="1:16" ht="12.75" customHeight="1">
      <c r="A94" s="10"/>
      <c r="B94" s="11"/>
      <c r="C94" s="12"/>
      <c r="D94" s="134"/>
      <c r="E94" s="135"/>
      <c r="F94" s="11"/>
      <c r="G94" s="89"/>
      <c r="H94" s="62"/>
      <c r="I94" s="16" t="s">
        <v>21</v>
      </c>
      <c r="J94" s="61"/>
      <c r="K94" s="136"/>
      <c r="L94" s="137" t="e">
        <f t="shared" si="4"/>
        <v>#DIV/0!</v>
      </c>
      <c r="M94" s="11"/>
      <c r="N94" s="1"/>
      <c r="O94" s="27"/>
      <c r="P94" s="11"/>
    </row>
    <row r="95" spans="1:16" ht="12.75" customHeight="1">
      <c r="A95" s="10"/>
      <c r="B95" s="11"/>
      <c r="C95" s="12"/>
      <c r="D95" s="11"/>
      <c r="E95" s="138"/>
      <c r="F95" s="11"/>
      <c r="G95" s="89"/>
      <c r="H95" s="62"/>
      <c r="I95" s="16" t="s">
        <v>21</v>
      </c>
      <c r="J95" s="61"/>
      <c r="K95" s="136"/>
      <c r="L95" s="137" t="e">
        <f t="shared" si="4"/>
        <v>#DIV/0!</v>
      </c>
      <c r="M95" s="11"/>
      <c r="N95" s="1"/>
      <c r="O95" s="27"/>
      <c r="P95" s="11"/>
    </row>
    <row r="96" spans="1:16" ht="12.75" customHeight="1">
      <c r="A96" s="10"/>
      <c r="B96" s="11"/>
      <c r="C96" s="12"/>
      <c r="D96" s="134"/>
      <c r="E96" s="135"/>
      <c r="F96" s="11"/>
      <c r="G96" s="89"/>
      <c r="H96" s="62"/>
      <c r="I96" s="16" t="s">
        <v>21</v>
      </c>
      <c r="J96" s="61"/>
      <c r="K96" s="136"/>
      <c r="L96" s="137" t="e">
        <f t="shared" si="4"/>
        <v>#DIV/0!</v>
      </c>
      <c r="M96" s="11"/>
      <c r="N96" s="1"/>
      <c r="O96" s="27"/>
      <c r="P96" s="11"/>
    </row>
    <row r="97" spans="1:16" ht="12.75" customHeight="1">
      <c r="A97" s="10"/>
      <c r="B97" s="11"/>
      <c r="C97" s="12"/>
      <c r="D97" s="134"/>
      <c r="E97" s="135"/>
      <c r="F97" s="11"/>
      <c r="G97" s="89"/>
      <c r="H97" s="62"/>
      <c r="I97" s="16" t="s">
        <v>21</v>
      </c>
      <c r="J97" s="61"/>
      <c r="K97" s="136"/>
      <c r="L97" s="137" t="e">
        <f t="shared" si="4"/>
        <v>#DIV/0!</v>
      </c>
      <c r="M97" s="11"/>
      <c r="N97" s="1"/>
      <c r="O97" s="27"/>
      <c r="P97" s="11"/>
    </row>
    <row r="98" spans="1:16" ht="12.75" customHeight="1">
      <c r="A98" s="10"/>
      <c r="B98" s="11"/>
      <c r="C98" s="12"/>
      <c r="D98" s="134"/>
      <c r="E98" s="135"/>
      <c r="F98" s="11"/>
      <c r="G98" s="89"/>
      <c r="H98" s="62"/>
      <c r="I98" s="16" t="s">
        <v>21</v>
      </c>
      <c r="J98" s="61"/>
      <c r="K98" s="136"/>
      <c r="L98" s="137" t="e">
        <f t="shared" si="4"/>
        <v>#DIV/0!</v>
      </c>
      <c r="M98" s="11"/>
      <c r="N98" s="1"/>
      <c r="O98" s="27"/>
      <c r="P98" s="11"/>
    </row>
    <row r="99" spans="1:16" ht="12.75" customHeight="1">
      <c r="A99" s="10"/>
      <c r="B99" s="11"/>
      <c r="C99" s="12"/>
      <c r="D99" s="11"/>
      <c r="E99" s="138"/>
      <c r="F99" s="11"/>
      <c r="G99" s="89"/>
      <c r="H99" s="62"/>
      <c r="I99" s="16" t="s">
        <v>21</v>
      </c>
      <c r="J99" s="61"/>
      <c r="K99" s="136"/>
      <c r="L99" s="137" t="e">
        <f t="shared" si="4"/>
        <v>#DIV/0!</v>
      </c>
      <c r="M99" s="11"/>
      <c r="N99" s="1"/>
      <c r="O99" s="27"/>
      <c r="P99" s="11"/>
    </row>
    <row r="100" spans="1:16" ht="12.75" customHeight="1">
      <c r="A100" s="10"/>
      <c r="B100" s="11"/>
      <c r="C100" s="12"/>
      <c r="D100" s="134"/>
      <c r="E100" s="135"/>
      <c r="F100" s="11"/>
      <c r="G100" s="89"/>
      <c r="H100" s="62"/>
      <c r="I100" s="16" t="s">
        <v>21</v>
      </c>
      <c r="J100" s="61"/>
      <c r="K100" s="136"/>
      <c r="L100" s="137" t="e">
        <f t="shared" si="4"/>
        <v>#DIV/0!</v>
      </c>
      <c r="M100" s="11"/>
      <c r="N100" s="1"/>
      <c r="O100" s="27"/>
      <c r="P100" s="11"/>
    </row>
    <row r="101" spans="1:16" ht="12.75" customHeight="1">
      <c r="A101" s="10"/>
      <c r="B101" s="11"/>
      <c r="C101" s="12"/>
      <c r="D101" s="134"/>
      <c r="E101" s="135"/>
      <c r="F101" s="11"/>
      <c r="G101" s="89"/>
      <c r="H101" s="62"/>
      <c r="I101" s="16" t="s">
        <v>21</v>
      </c>
      <c r="J101" s="61"/>
      <c r="K101" s="136"/>
      <c r="L101" s="137" t="e">
        <f t="shared" si="4"/>
        <v>#DIV/0!</v>
      </c>
      <c r="M101" s="11"/>
      <c r="N101" s="1"/>
      <c r="O101" s="27"/>
      <c r="P101" s="11"/>
    </row>
    <row r="102" spans="1:16" ht="12.75" customHeight="1">
      <c r="A102" s="10"/>
      <c r="B102" s="11"/>
      <c r="C102" s="12"/>
      <c r="D102" s="134"/>
      <c r="E102" s="135"/>
      <c r="F102" s="11"/>
      <c r="G102" s="89"/>
      <c r="H102" s="62"/>
      <c r="I102" s="16" t="s">
        <v>21</v>
      </c>
      <c r="J102" s="61"/>
      <c r="K102" s="136"/>
      <c r="L102" s="137" t="e">
        <f t="shared" si="4"/>
        <v>#DIV/0!</v>
      </c>
      <c r="M102" s="11"/>
      <c r="N102" s="1"/>
      <c r="O102" s="27"/>
      <c r="P102" s="11"/>
    </row>
    <row r="103" spans="1:16" ht="12.75" customHeight="1">
      <c r="A103" s="10"/>
      <c r="B103" s="11"/>
      <c r="C103" s="12"/>
      <c r="D103" s="134"/>
      <c r="E103" s="135"/>
      <c r="F103" s="11"/>
      <c r="G103" s="89"/>
      <c r="H103" s="62"/>
      <c r="I103" s="16" t="s">
        <v>21</v>
      </c>
      <c r="J103" s="61"/>
      <c r="K103" s="136"/>
      <c r="L103" s="137" t="e">
        <f t="shared" si="4"/>
        <v>#DIV/0!</v>
      </c>
      <c r="M103" s="11"/>
      <c r="N103" s="1"/>
      <c r="O103" s="27"/>
      <c r="P103" s="11"/>
    </row>
    <row r="104" spans="1:16" ht="12.75" customHeight="1">
      <c r="A104" s="10"/>
      <c r="B104" s="11"/>
      <c r="C104" s="12"/>
      <c r="D104" s="134"/>
      <c r="E104" s="135"/>
      <c r="F104" s="11"/>
      <c r="G104" s="89"/>
      <c r="H104" s="62"/>
      <c r="I104" s="16" t="s">
        <v>21</v>
      </c>
      <c r="J104" s="61"/>
      <c r="K104" s="136"/>
      <c r="L104" s="137" t="e">
        <f t="shared" si="4"/>
        <v>#DIV/0!</v>
      </c>
      <c r="M104" s="11"/>
      <c r="N104" s="1"/>
      <c r="O104" s="27"/>
      <c r="P104" s="11"/>
    </row>
    <row r="105" spans="1:16" ht="12.75" customHeight="1">
      <c r="A105" s="10"/>
      <c r="B105" s="11"/>
      <c r="C105" s="12"/>
      <c r="D105" s="134"/>
      <c r="E105" s="135"/>
      <c r="F105" s="11"/>
      <c r="G105" s="89"/>
      <c r="H105" s="62"/>
      <c r="I105" s="16" t="s">
        <v>21</v>
      </c>
      <c r="J105" s="61"/>
      <c r="K105" s="136"/>
      <c r="L105" s="137" t="e">
        <f t="shared" si="4"/>
        <v>#DIV/0!</v>
      </c>
      <c r="M105" s="11"/>
      <c r="N105" s="1"/>
      <c r="O105" s="27"/>
      <c r="P105" s="11"/>
    </row>
    <row r="106" spans="1:16" ht="12.75" customHeight="1">
      <c r="A106" s="10"/>
      <c r="B106" s="11"/>
      <c r="C106" s="12"/>
      <c r="D106" s="134"/>
      <c r="E106" s="135"/>
      <c r="F106" s="11"/>
      <c r="G106" s="89"/>
      <c r="H106" s="62"/>
      <c r="I106" s="16" t="s">
        <v>21</v>
      </c>
      <c r="J106" s="61"/>
      <c r="K106" s="136"/>
      <c r="L106" s="137" t="e">
        <f t="shared" si="4"/>
        <v>#DIV/0!</v>
      </c>
      <c r="M106" s="11"/>
      <c r="N106" s="1"/>
      <c r="O106" s="27"/>
      <c r="P106" s="11"/>
    </row>
    <row r="107" spans="1:16" ht="12.75" customHeight="1">
      <c r="A107" s="10"/>
      <c r="B107" s="11"/>
      <c r="C107" s="12"/>
      <c r="D107" s="134"/>
      <c r="E107" s="135"/>
      <c r="F107" s="11"/>
      <c r="G107" s="89"/>
      <c r="H107" s="62"/>
      <c r="I107" s="16" t="s">
        <v>21</v>
      </c>
      <c r="J107" s="61"/>
      <c r="K107" s="136"/>
      <c r="L107" s="137" t="e">
        <f t="shared" si="4"/>
        <v>#DIV/0!</v>
      </c>
      <c r="M107" s="11"/>
      <c r="N107" s="1"/>
      <c r="O107" s="27"/>
      <c r="P107" s="11"/>
    </row>
    <row r="108" spans="1:16" ht="12.75" customHeight="1">
      <c r="A108" s="10"/>
      <c r="B108" s="11"/>
      <c r="C108" s="12"/>
      <c r="D108" s="134"/>
      <c r="E108" s="135"/>
      <c r="F108" s="11"/>
      <c r="G108" s="89"/>
      <c r="H108" s="62"/>
      <c r="I108" s="16" t="s">
        <v>21</v>
      </c>
      <c r="J108" s="61"/>
      <c r="K108" s="136"/>
      <c r="L108" s="137" t="e">
        <f t="shared" si="4"/>
        <v>#DIV/0!</v>
      </c>
      <c r="M108" s="11"/>
      <c r="N108" s="1"/>
      <c r="O108" s="27"/>
      <c r="P108" s="11"/>
    </row>
    <row r="109" spans="1:16" ht="12.75" customHeight="1">
      <c r="A109" s="10"/>
      <c r="B109" s="11"/>
      <c r="C109" s="12"/>
      <c r="D109" s="134"/>
      <c r="E109" s="135"/>
      <c r="F109" s="11"/>
      <c r="G109" s="89"/>
      <c r="H109" s="62"/>
      <c r="I109" s="16" t="s">
        <v>21</v>
      </c>
      <c r="J109" s="61"/>
      <c r="K109" s="136"/>
      <c r="L109" s="137" t="e">
        <f t="shared" si="4"/>
        <v>#DIV/0!</v>
      </c>
      <c r="M109" s="11"/>
      <c r="N109" s="1"/>
      <c r="O109" s="27"/>
      <c r="P109" s="11"/>
    </row>
    <row r="110" spans="1:16" ht="12.75" customHeight="1">
      <c r="A110" s="10"/>
      <c r="B110" s="11"/>
      <c r="C110" s="12"/>
      <c r="D110" s="134"/>
      <c r="E110" s="135"/>
      <c r="F110" s="11"/>
      <c r="G110" s="89"/>
      <c r="H110" s="62"/>
      <c r="I110" s="16" t="s">
        <v>21</v>
      </c>
      <c r="J110" s="61"/>
      <c r="K110" s="136"/>
      <c r="L110" s="137" t="e">
        <f t="shared" si="4"/>
        <v>#DIV/0!</v>
      </c>
      <c r="M110" s="11"/>
      <c r="N110" s="1"/>
      <c r="O110" s="27"/>
      <c r="P110" s="11"/>
    </row>
    <row r="111" spans="1:16" ht="12.75" customHeight="1">
      <c r="A111" s="10"/>
      <c r="B111" s="11"/>
      <c r="C111" s="12"/>
      <c r="D111" s="11"/>
      <c r="E111" s="138"/>
      <c r="F111" s="11"/>
      <c r="G111" s="89"/>
      <c r="H111" s="62"/>
      <c r="I111" s="16" t="s">
        <v>21</v>
      </c>
      <c r="J111" s="61"/>
      <c r="K111" s="136"/>
      <c r="L111" s="137" t="e">
        <f t="shared" si="4"/>
        <v>#DIV/0!</v>
      </c>
      <c r="M111" s="11"/>
      <c r="N111" s="1"/>
      <c r="O111" s="27"/>
      <c r="P111" s="11"/>
    </row>
    <row r="112" spans="1:16" ht="12.75" customHeight="1">
      <c r="A112" s="10"/>
      <c r="B112" s="11"/>
      <c r="C112" s="12"/>
      <c r="D112" s="11"/>
      <c r="E112" s="138"/>
      <c r="F112" s="11"/>
      <c r="G112" s="89"/>
      <c r="H112" s="62"/>
      <c r="I112" s="16" t="s">
        <v>21</v>
      </c>
      <c r="J112" s="61"/>
      <c r="K112" s="136"/>
      <c r="L112" s="137" t="e">
        <f t="shared" si="4"/>
        <v>#DIV/0!</v>
      </c>
      <c r="M112" s="11"/>
      <c r="N112" s="1"/>
      <c r="O112" s="27"/>
      <c r="P112" s="11"/>
    </row>
    <row r="113" spans="1:16" ht="12.75" customHeight="1">
      <c r="A113" s="10"/>
      <c r="B113" s="11"/>
      <c r="C113" s="12"/>
      <c r="D113" s="11"/>
      <c r="E113" s="138"/>
      <c r="F113" s="11"/>
      <c r="G113" s="89"/>
      <c r="H113" s="62"/>
      <c r="I113" s="16" t="s">
        <v>21</v>
      </c>
      <c r="J113" s="61"/>
      <c r="K113" s="136"/>
      <c r="L113" s="137" t="e">
        <f t="shared" si="4"/>
        <v>#DIV/0!</v>
      </c>
      <c r="M113" s="11"/>
      <c r="N113" s="1"/>
      <c r="O113" s="27"/>
      <c r="P113" s="11"/>
    </row>
    <row r="114" spans="1:16" ht="12.75" customHeight="1">
      <c r="A114" s="10"/>
      <c r="B114" s="11"/>
      <c r="C114" s="12"/>
      <c r="D114" s="11"/>
      <c r="E114" s="138"/>
      <c r="F114" s="11"/>
      <c r="G114" s="89"/>
      <c r="H114" s="62"/>
      <c r="I114" s="16" t="s">
        <v>21</v>
      </c>
      <c r="J114" s="61"/>
      <c r="K114" s="136"/>
      <c r="L114" s="137" t="e">
        <f t="shared" si="4"/>
        <v>#DIV/0!</v>
      </c>
      <c r="M114" s="11"/>
      <c r="N114" s="1"/>
      <c r="O114" s="27"/>
      <c r="P114" s="11"/>
    </row>
    <row r="115" spans="1:16" ht="12.75" customHeight="1">
      <c r="A115" s="10"/>
      <c r="B115" s="11"/>
      <c r="C115" s="12"/>
      <c r="D115" s="11"/>
      <c r="E115" s="138"/>
      <c r="F115" s="11"/>
      <c r="G115" s="89"/>
      <c r="H115" s="62"/>
      <c r="I115" s="16" t="s">
        <v>21</v>
      </c>
      <c r="J115" s="61"/>
      <c r="K115" s="136"/>
      <c r="L115" s="137" t="e">
        <f t="shared" si="4"/>
        <v>#DIV/0!</v>
      </c>
      <c r="M115" s="11"/>
      <c r="N115" s="1"/>
      <c r="O115" s="27"/>
      <c r="P115" s="11"/>
    </row>
    <row r="116" spans="1:16" ht="12.75" customHeight="1">
      <c r="A116" s="10"/>
      <c r="B116" s="11"/>
      <c r="C116" s="12"/>
      <c r="D116" s="11"/>
      <c r="E116" s="138"/>
      <c r="F116" s="11"/>
      <c r="G116" s="89"/>
      <c r="H116" s="62"/>
      <c r="I116" s="16" t="s">
        <v>21</v>
      </c>
      <c r="J116" s="61"/>
      <c r="K116" s="136"/>
      <c r="L116" s="137" t="e">
        <f t="shared" si="4"/>
        <v>#DIV/0!</v>
      </c>
      <c r="M116" s="11"/>
      <c r="N116" s="1"/>
      <c r="O116" s="27"/>
      <c r="P116" s="11"/>
    </row>
    <row r="117" spans="1:16" ht="12.75" customHeight="1">
      <c r="A117" s="10"/>
      <c r="B117" s="11"/>
      <c r="C117" s="12"/>
      <c r="D117" s="11"/>
      <c r="E117" s="138"/>
      <c r="F117" s="11"/>
      <c r="G117" s="89"/>
      <c r="H117" s="62"/>
      <c r="I117" s="16" t="s">
        <v>21</v>
      </c>
      <c r="J117" s="61"/>
      <c r="K117" s="136"/>
      <c r="L117" s="137" t="e">
        <f t="shared" si="4"/>
        <v>#DIV/0!</v>
      </c>
      <c r="M117" s="11"/>
      <c r="N117" s="1"/>
      <c r="O117" s="27"/>
      <c r="P117" s="11"/>
    </row>
    <row r="118" spans="1:16" ht="12.75" customHeight="1">
      <c r="A118" s="10"/>
      <c r="B118" s="11"/>
      <c r="C118" s="12"/>
      <c r="D118" s="134"/>
      <c r="E118" s="135"/>
      <c r="F118" s="11"/>
      <c r="G118" s="89"/>
      <c r="H118" s="62"/>
      <c r="I118" s="16" t="s">
        <v>21</v>
      </c>
      <c r="J118" s="61"/>
      <c r="K118" s="136"/>
      <c r="L118" s="137" t="e">
        <f t="shared" si="4"/>
        <v>#DIV/0!</v>
      </c>
      <c r="M118" s="11"/>
      <c r="N118" s="1"/>
      <c r="O118" s="27"/>
      <c r="P118" s="11"/>
    </row>
    <row r="119" spans="1:16" ht="12.75" customHeight="1">
      <c r="A119" s="10"/>
      <c r="B119" s="11"/>
      <c r="C119" s="12"/>
      <c r="D119" s="11"/>
      <c r="E119" s="138"/>
      <c r="F119" s="11"/>
      <c r="G119" s="89"/>
      <c r="H119" s="62"/>
      <c r="I119" s="16" t="s">
        <v>21</v>
      </c>
      <c r="J119" s="61"/>
      <c r="K119" s="136"/>
      <c r="L119" s="137" t="e">
        <f t="shared" si="4"/>
        <v>#DIV/0!</v>
      </c>
      <c r="M119" s="11"/>
      <c r="N119" s="1"/>
      <c r="O119" s="27"/>
      <c r="P119" s="11"/>
    </row>
    <row r="120" spans="1:16" ht="12.75" customHeight="1">
      <c r="A120" s="10"/>
      <c r="B120" s="11"/>
      <c r="C120" s="12"/>
      <c r="D120" s="11"/>
      <c r="E120" s="138"/>
      <c r="F120" s="11"/>
      <c r="G120" s="89"/>
      <c r="H120" s="62"/>
      <c r="I120" s="16" t="s">
        <v>21</v>
      </c>
      <c r="J120" s="61"/>
      <c r="K120" s="136"/>
      <c r="L120" s="137" t="e">
        <f t="shared" si="4"/>
        <v>#DIV/0!</v>
      </c>
      <c r="M120" s="11"/>
      <c r="N120" s="1"/>
      <c r="O120" s="27"/>
      <c r="P120" s="11"/>
    </row>
    <row r="121" spans="1:16" ht="12.75" customHeight="1">
      <c r="A121" s="10"/>
      <c r="B121" s="11"/>
      <c r="C121" s="12"/>
      <c r="D121" s="11"/>
      <c r="E121" s="138"/>
      <c r="F121" s="11"/>
      <c r="G121" s="89"/>
      <c r="H121" s="62"/>
      <c r="I121" s="16" t="s">
        <v>21</v>
      </c>
      <c r="J121" s="61"/>
      <c r="K121" s="136"/>
      <c r="L121" s="137" t="e">
        <f t="shared" si="4"/>
        <v>#DIV/0!</v>
      </c>
      <c r="M121" s="11"/>
      <c r="N121" s="1"/>
      <c r="O121" s="27"/>
      <c r="P121" s="11"/>
    </row>
    <row r="122" spans="1:16" ht="12.75" customHeight="1">
      <c r="A122" s="10"/>
      <c r="B122" s="11"/>
      <c r="C122" s="12"/>
      <c r="D122" s="11"/>
      <c r="E122" s="138"/>
      <c r="F122" s="11"/>
      <c r="G122" s="89"/>
      <c r="H122" s="62"/>
      <c r="I122" s="16" t="s">
        <v>21</v>
      </c>
      <c r="J122" s="61"/>
      <c r="K122" s="136"/>
      <c r="L122" s="137" t="e">
        <f t="shared" si="4"/>
        <v>#DIV/0!</v>
      </c>
      <c r="M122" s="11"/>
      <c r="N122" s="1"/>
      <c r="O122" s="27"/>
      <c r="P122" s="11"/>
    </row>
    <row r="123" spans="1:16" ht="12.75" customHeight="1">
      <c r="A123" s="10"/>
      <c r="B123" s="11"/>
      <c r="C123" s="12"/>
      <c r="D123" s="11"/>
      <c r="E123" s="11"/>
      <c r="F123" s="11"/>
      <c r="G123" s="89"/>
      <c r="H123" s="62"/>
      <c r="I123" s="59" t="s">
        <v>21</v>
      </c>
      <c r="J123" s="61"/>
      <c r="K123" s="136"/>
      <c r="L123" s="137" t="e">
        <f>SUM(G123)+H123/(H123+J123)*(K123-G123)</f>
        <v>#DIV/0!</v>
      </c>
      <c r="M123" s="11"/>
      <c r="N123" s="1"/>
      <c r="O123" s="27"/>
      <c r="P123" s="11"/>
    </row>
    <row r="124" spans="1:16" ht="12.75" customHeight="1">
      <c r="A124" s="10"/>
      <c r="B124" s="11"/>
      <c r="C124" s="12"/>
      <c r="D124" s="11"/>
      <c r="E124" s="11"/>
      <c r="F124" s="11"/>
      <c r="G124" s="89"/>
      <c r="H124" s="62"/>
      <c r="I124" s="59" t="s">
        <v>21</v>
      </c>
      <c r="J124" s="61"/>
      <c r="K124" s="136"/>
      <c r="L124" s="137" t="e">
        <f>SUM(G124)+H124/(H124+J124)*(K124-G124)</f>
        <v>#DIV/0!</v>
      </c>
      <c r="M124" s="11"/>
      <c r="N124" s="1"/>
      <c r="O124" s="27"/>
      <c r="P124" s="11"/>
    </row>
    <row r="125" spans="1:16" ht="12.75" customHeight="1">
      <c r="A125" s="10"/>
      <c r="B125" s="11"/>
      <c r="C125" s="12"/>
      <c r="D125" s="11"/>
      <c r="E125" s="11"/>
      <c r="F125" s="11"/>
      <c r="G125" s="89"/>
      <c r="H125" s="62"/>
      <c r="I125" s="59" t="s">
        <v>21</v>
      </c>
      <c r="J125" s="61"/>
      <c r="K125" s="136"/>
      <c r="L125" s="137" t="e">
        <f>SUM(G125)+H125/(H125+J125)*(K125-G125)</f>
        <v>#DIV/0!</v>
      </c>
      <c r="M125" s="11"/>
      <c r="N125" s="1"/>
      <c r="O125" s="27"/>
      <c r="P125" s="11"/>
    </row>
    <row r="126" spans="1:16" ht="12.75" customHeight="1">
      <c r="A126" s="10"/>
      <c r="B126" s="11"/>
      <c r="C126" s="12"/>
      <c r="D126" s="11"/>
      <c r="E126" s="11"/>
      <c r="F126" s="11"/>
      <c r="G126" s="89"/>
      <c r="H126" s="62"/>
      <c r="I126" s="59" t="s">
        <v>21</v>
      </c>
      <c r="J126" s="61"/>
      <c r="K126" s="136"/>
      <c r="L126" s="137" t="e">
        <f>SUM(G126)+H126/(H126+J126)*(K126-G126)</f>
        <v>#DIV/0!</v>
      </c>
      <c r="M126" s="11"/>
      <c r="N126" s="1"/>
      <c r="O126" s="27"/>
      <c r="P126" s="11"/>
    </row>
    <row r="127" spans="1:16" ht="12.75" customHeight="1">
      <c r="A127" s="10"/>
      <c r="B127" s="11"/>
      <c r="C127" s="12"/>
      <c r="D127" s="11"/>
      <c r="E127" s="11"/>
      <c r="F127" s="11"/>
      <c r="G127" s="89"/>
      <c r="H127" s="62"/>
      <c r="I127" s="59" t="s">
        <v>21</v>
      </c>
      <c r="J127" s="11"/>
      <c r="K127" s="17"/>
      <c r="L127" s="18" t="e">
        <f>SUM(G127)+H127/(H127+J127)*(K127-G127)</f>
        <v>#DIV/0!</v>
      </c>
      <c r="M127" s="11"/>
      <c r="N127" s="7"/>
      <c r="O127" s="29"/>
      <c r="P127" s="11"/>
    </row>
    <row r="128" ht="12.75" customHeight="1">
      <c r="L128" s="39" t="e">
        <f>SUM(#REF!)</f>
        <v>#REF!</v>
      </c>
    </row>
    <row r="129" spans="1:20" s="70" customFormat="1" ht="12.75" customHeight="1">
      <c r="A129" s="69" t="s">
        <v>50</v>
      </c>
      <c r="K129" s="71"/>
      <c r="N129" s="57"/>
      <c r="O129" s="130"/>
      <c r="S129" s="336"/>
      <c r="T129" s="71"/>
    </row>
    <row r="130" spans="11:20" s="70" customFormat="1" ht="12.75" customHeight="1">
      <c r="K130" s="71"/>
      <c r="N130" s="57"/>
      <c r="O130" s="130"/>
      <c r="S130" s="336"/>
      <c r="T130" s="71"/>
    </row>
    <row r="131" spans="1:20" s="56" customFormat="1" ht="12.75" customHeight="1">
      <c r="A131" s="72" t="s">
        <v>51</v>
      </c>
      <c r="K131" s="57"/>
      <c r="N131" s="57"/>
      <c r="O131" s="54"/>
      <c r="S131" s="337"/>
      <c r="T131" s="57"/>
    </row>
    <row r="132" spans="1:20" s="56" customFormat="1" ht="12.75" customHeight="1">
      <c r="A132" s="72" t="s">
        <v>52</v>
      </c>
      <c r="K132" s="57"/>
      <c r="N132" s="57"/>
      <c r="O132" s="54"/>
      <c r="S132" s="337"/>
      <c r="T132" s="57"/>
    </row>
    <row r="133" spans="1:20" s="56" customFormat="1" ht="12.75" customHeight="1">
      <c r="A133" s="72"/>
      <c r="K133" s="57"/>
      <c r="N133" s="57"/>
      <c r="O133" s="54"/>
      <c r="S133" s="337"/>
      <c r="T133" s="57"/>
    </row>
    <row r="134" spans="1:20" s="56" customFormat="1" ht="12.75" customHeight="1">
      <c r="A134" s="72" t="s">
        <v>53</v>
      </c>
      <c r="K134" s="57"/>
      <c r="N134" s="57"/>
      <c r="O134" s="54"/>
      <c r="S134" s="337"/>
      <c r="T134" s="57"/>
    </row>
    <row r="135" spans="1:20" s="56" customFormat="1" ht="12.75" customHeight="1">
      <c r="A135" s="72" t="s">
        <v>54</v>
      </c>
      <c r="K135" s="57"/>
      <c r="N135" s="57"/>
      <c r="O135" s="54"/>
      <c r="S135" s="337"/>
      <c r="T135" s="57"/>
    </row>
    <row r="136" spans="1:20" s="56" customFormat="1" ht="12.75" customHeight="1">
      <c r="A136" s="72" t="s">
        <v>55</v>
      </c>
      <c r="K136" s="57"/>
      <c r="N136" s="57"/>
      <c r="O136" s="54"/>
      <c r="S136" s="337"/>
      <c r="T136" s="57"/>
    </row>
    <row r="137" spans="1:20" s="56" customFormat="1" ht="12.75" customHeight="1">
      <c r="A137" s="72" t="s">
        <v>56</v>
      </c>
      <c r="K137" s="57"/>
      <c r="N137" s="57"/>
      <c r="O137" s="54"/>
      <c r="S137" s="337"/>
      <c r="T137" s="57"/>
    </row>
    <row r="138" spans="11:20" s="56" customFormat="1" ht="12.75" customHeight="1">
      <c r="K138" s="57"/>
      <c r="N138" s="57"/>
      <c r="O138" s="54"/>
      <c r="S138" s="337"/>
      <c r="T138" s="57"/>
    </row>
    <row r="139" spans="1:20" s="56" customFormat="1" ht="12.75" customHeight="1">
      <c r="A139" s="72" t="s">
        <v>57</v>
      </c>
      <c r="B139" s="72" t="s">
        <v>59</v>
      </c>
      <c r="K139" s="57"/>
      <c r="N139" s="57"/>
      <c r="O139" s="54"/>
      <c r="S139" s="337"/>
      <c r="T139" s="57"/>
    </row>
    <row r="140" spans="1:20" s="56" customFormat="1" ht="12.75" customHeight="1">
      <c r="A140" s="56" t="s">
        <v>58</v>
      </c>
      <c r="B140" s="56" t="s">
        <v>61</v>
      </c>
      <c r="K140" s="57"/>
      <c r="N140" s="57"/>
      <c r="O140" s="54"/>
      <c r="S140" s="337"/>
      <c r="T140" s="57"/>
    </row>
    <row r="141" spans="1:20" s="56" customFormat="1" ht="12.75" customHeight="1">
      <c r="A141" s="56" t="s">
        <v>60</v>
      </c>
      <c r="B141" s="56" t="s">
        <v>63</v>
      </c>
      <c r="K141" s="57"/>
      <c r="N141" s="57"/>
      <c r="O141" s="54"/>
      <c r="S141" s="337"/>
      <c r="T141" s="57"/>
    </row>
    <row r="142" spans="1:20" s="56" customFormat="1" ht="12.75" customHeight="1">
      <c r="A142" s="56" t="s">
        <v>62</v>
      </c>
      <c r="B142" s="72" t="s">
        <v>114</v>
      </c>
      <c r="K142" s="57"/>
      <c r="N142" s="57"/>
      <c r="O142" s="54"/>
      <c r="S142" s="337"/>
      <c r="T142" s="57"/>
    </row>
    <row r="143" spans="1:20" s="56" customFormat="1" ht="12.75" customHeight="1">
      <c r="A143" s="56" t="s">
        <v>115</v>
      </c>
      <c r="B143" s="72" t="s">
        <v>64</v>
      </c>
      <c r="K143" s="57"/>
      <c r="N143" s="57"/>
      <c r="O143" s="54"/>
      <c r="S143" s="337"/>
      <c r="T143" s="57"/>
    </row>
    <row r="144" spans="11:20" s="56" customFormat="1" ht="12.75" customHeight="1">
      <c r="K144" s="57"/>
      <c r="N144" s="57"/>
      <c r="O144" s="54"/>
      <c r="S144" s="337"/>
      <c r="T144" s="57"/>
    </row>
    <row r="145" spans="1:20" s="56" customFormat="1" ht="12.75" customHeight="1">
      <c r="A145" s="72" t="s">
        <v>65</v>
      </c>
      <c r="K145" s="57"/>
      <c r="N145" s="57"/>
      <c r="O145" s="54"/>
      <c r="S145" s="337"/>
      <c r="T145" s="57"/>
    </row>
    <row r="146" spans="1:20" s="56" customFormat="1" ht="12.75" customHeight="1">
      <c r="A146" s="72" t="s">
        <v>66</v>
      </c>
      <c r="K146" s="57"/>
      <c r="N146" s="57"/>
      <c r="O146" s="54"/>
      <c r="S146" s="337"/>
      <c r="T146" s="57"/>
    </row>
    <row r="147" spans="11:20" s="56" customFormat="1" ht="12.75" customHeight="1">
      <c r="K147" s="57"/>
      <c r="N147" s="57"/>
      <c r="O147" s="54"/>
      <c r="S147" s="337"/>
      <c r="T147" s="57"/>
    </row>
    <row r="148" spans="1:20" s="56" customFormat="1" ht="12.75" customHeight="1">
      <c r="A148" s="72" t="s">
        <v>67</v>
      </c>
      <c r="K148" s="57"/>
      <c r="N148" s="57"/>
      <c r="O148" s="54"/>
      <c r="S148" s="337"/>
      <c r="T148" s="57"/>
    </row>
    <row r="149" spans="1:20" s="56" customFormat="1" ht="12.75" customHeight="1">
      <c r="A149" s="72" t="s">
        <v>68</v>
      </c>
      <c r="K149" s="57"/>
      <c r="N149" s="57"/>
      <c r="O149" s="54"/>
      <c r="S149" s="337"/>
      <c r="T149" s="57"/>
    </row>
    <row r="150" spans="1:20" s="56" customFormat="1" ht="12.75" customHeight="1">
      <c r="A150" s="72" t="s">
        <v>69</v>
      </c>
      <c r="K150" s="57"/>
      <c r="N150" s="57"/>
      <c r="O150" s="54"/>
      <c r="S150" s="337"/>
      <c r="T150" s="57"/>
    </row>
    <row r="151" spans="11:20" s="56" customFormat="1" ht="12.75" customHeight="1">
      <c r="K151" s="57"/>
      <c r="N151" s="57"/>
      <c r="O151" s="54"/>
      <c r="S151" s="337"/>
      <c r="T151" s="57"/>
    </row>
    <row r="152" spans="1:20" s="56" customFormat="1" ht="12.75" customHeight="1">
      <c r="A152" s="56" t="s">
        <v>70</v>
      </c>
      <c r="K152" s="57"/>
      <c r="N152" s="57"/>
      <c r="O152" s="54"/>
      <c r="S152" s="337"/>
      <c r="T152" s="57"/>
    </row>
    <row r="153" spans="11:20" s="56" customFormat="1" ht="12.75" customHeight="1">
      <c r="K153" s="57"/>
      <c r="N153" s="57"/>
      <c r="O153" s="54"/>
      <c r="S153" s="337"/>
      <c r="T153" s="57"/>
    </row>
    <row r="154" spans="1:20" s="56" customFormat="1" ht="12.75" customHeight="1">
      <c r="A154" s="72" t="s">
        <v>71</v>
      </c>
      <c r="K154" s="57"/>
      <c r="N154" s="57"/>
      <c r="O154" s="54"/>
      <c r="S154" s="337"/>
      <c r="T154" s="57"/>
    </row>
    <row r="155" spans="11:20" s="56" customFormat="1" ht="12.75" customHeight="1">
      <c r="K155" s="57"/>
      <c r="N155" s="57"/>
      <c r="O155" s="54"/>
      <c r="S155" s="337"/>
      <c r="T155" s="57"/>
    </row>
    <row r="156" spans="1:20" s="56" customFormat="1" ht="12.75" customHeight="1">
      <c r="A156" s="72" t="s">
        <v>72</v>
      </c>
      <c r="K156" s="57"/>
      <c r="N156" s="57"/>
      <c r="O156" s="54"/>
      <c r="S156" s="337"/>
      <c r="T156" s="57"/>
    </row>
  </sheetData>
  <printOptions/>
  <pageMargins left="0.75" right="0.75" top="1" bottom="1" header="0.511811024" footer="0.511811024"/>
  <pageSetup orientation="portrait" paperSize="9" r:id="rId2"/>
  <headerFooter alignWithMargins="0">
    <oddHeader>&amp;C&amp;A</oddHeader>
    <oddFooter>&amp;CPágina &amp;P</oddFooter>
  </headerFooter>
  <drawing r:id="rId1"/>
</worksheet>
</file>

<file path=xl/worksheets/sheet12.xml><?xml version="1.0" encoding="utf-8"?>
<worksheet xmlns="http://schemas.openxmlformats.org/spreadsheetml/2006/main" xmlns:r="http://schemas.openxmlformats.org/officeDocument/2006/relationships">
  <dimension ref="A1:P55"/>
  <sheetViews>
    <sheetView workbookViewId="0" topLeftCell="A1">
      <selection activeCell="A1" sqref="A1:IV16384"/>
    </sheetView>
  </sheetViews>
  <sheetFormatPr defaultColWidth="11.421875" defaultRowHeight="12.75"/>
  <cols>
    <col min="1" max="1" width="27.28125" style="20" customWidth="1"/>
    <col min="2" max="2" width="20.421875" style="43" customWidth="1"/>
    <col min="3" max="3" width="10.421875" style="20" customWidth="1"/>
    <col min="4" max="4" width="8.7109375" style="20" customWidth="1"/>
    <col min="5" max="5" width="8.421875" style="20" customWidth="1"/>
    <col min="6" max="6" width="10.7109375" style="20" customWidth="1"/>
    <col min="7" max="7" width="12.140625" style="20" customWidth="1"/>
    <col min="8" max="8" width="6.57421875" style="20" customWidth="1"/>
    <col min="9" max="9" width="2.57421875" style="20" customWidth="1"/>
    <col min="10" max="10" width="6.140625" style="20" customWidth="1"/>
    <col min="11" max="11" width="12.7109375" style="39" customWidth="1"/>
    <col min="12" max="12" width="14.00390625" style="20" customWidth="1"/>
    <col min="13" max="13" width="4.421875" style="20" customWidth="1"/>
    <col min="14" max="14" width="13.421875" style="40" customWidth="1"/>
    <col min="15" max="15" width="8.140625" style="20" customWidth="1"/>
    <col min="16" max="16" width="36.28125" style="20" customWidth="1"/>
    <col min="17" max="16384" width="11.421875" style="20" customWidth="1"/>
  </cols>
  <sheetData>
    <row r="1" ht="19.5">
      <c r="A1" s="38" t="s">
        <v>0</v>
      </c>
    </row>
    <row r="2" ht="30.75">
      <c r="A2" s="41" t="s">
        <v>1</v>
      </c>
    </row>
    <row r="4" spans="1:15" ht="15.75">
      <c r="A4" s="121" t="s">
        <v>177</v>
      </c>
      <c r="G4" s="39"/>
      <c r="I4" s="43"/>
      <c r="L4" s="39"/>
      <c r="N4" s="44"/>
      <c r="O4" s="43"/>
    </row>
    <row r="5" spans="7:15" ht="12.75">
      <c r="G5" s="39"/>
      <c r="I5" s="43"/>
      <c r="L5" s="39"/>
      <c r="N5" s="44"/>
      <c r="O5" s="43"/>
    </row>
    <row r="6" spans="1:15" s="43" customFormat="1" ht="12.75">
      <c r="A6" s="45" t="s">
        <v>2</v>
      </c>
      <c r="E6" s="46"/>
      <c r="F6" s="47" t="s">
        <v>3</v>
      </c>
      <c r="G6" s="48" t="s">
        <v>4</v>
      </c>
      <c r="H6" s="49"/>
      <c r="I6" s="49"/>
      <c r="J6" s="49"/>
      <c r="K6" s="50"/>
      <c r="L6" s="51" t="s">
        <v>5</v>
      </c>
      <c r="M6" s="47" t="s">
        <v>6</v>
      </c>
      <c r="N6" s="52"/>
      <c r="O6" s="47" t="s">
        <v>7</v>
      </c>
    </row>
    <row r="7" spans="7:15" ht="13.5" thickBot="1">
      <c r="G7" s="39"/>
      <c r="I7" s="43"/>
      <c r="L7" s="39"/>
      <c r="N7" s="53" t="s">
        <v>8</v>
      </c>
      <c r="O7" s="43"/>
    </row>
    <row r="8" spans="1:16" ht="14.25" thickBot="1" thickTop="1">
      <c r="A8" s="246" t="s">
        <v>9</v>
      </c>
      <c r="B8" s="54"/>
      <c r="C8" s="54"/>
      <c r="D8" s="246" t="s">
        <v>10</v>
      </c>
      <c r="E8" s="250" t="s">
        <v>10</v>
      </c>
      <c r="F8" s="56"/>
      <c r="G8" s="258" t="s">
        <v>11</v>
      </c>
      <c r="H8" s="259"/>
      <c r="I8" s="259"/>
      <c r="J8" s="259"/>
      <c r="K8" s="260"/>
      <c r="L8" s="57"/>
      <c r="M8" s="56"/>
      <c r="N8" s="53" t="s">
        <v>12</v>
      </c>
      <c r="O8" s="54"/>
      <c r="P8" s="56"/>
    </row>
    <row r="9" spans="1:16" ht="14.25" thickBot="1" thickTop="1">
      <c r="A9" s="247" t="s">
        <v>13</v>
      </c>
      <c r="B9" s="248" t="s">
        <v>14</v>
      </c>
      <c r="C9" s="249" t="s">
        <v>15</v>
      </c>
      <c r="D9" s="251" t="s">
        <v>16</v>
      </c>
      <c r="E9" s="251" t="s">
        <v>17</v>
      </c>
      <c r="F9" s="248" t="s">
        <v>18</v>
      </c>
      <c r="G9" s="252" t="s">
        <v>19</v>
      </c>
      <c r="H9" s="253" t="s">
        <v>20</v>
      </c>
      <c r="I9" s="253" t="s">
        <v>21</v>
      </c>
      <c r="J9" s="262" t="s">
        <v>20</v>
      </c>
      <c r="K9" s="263" t="s">
        <v>22</v>
      </c>
      <c r="L9" s="264" t="s">
        <v>23</v>
      </c>
      <c r="M9" s="249" t="s">
        <v>24</v>
      </c>
      <c r="N9" s="256"/>
      <c r="O9" s="249" t="s">
        <v>25</v>
      </c>
      <c r="P9" s="249" t="s">
        <v>26</v>
      </c>
    </row>
    <row r="10" spans="1:16" ht="13.5" thickTop="1">
      <c r="A10" s="61"/>
      <c r="B10" s="68"/>
      <c r="C10" s="62"/>
      <c r="D10" s="62"/>
      <c r="E10" s="62"/>
      <c r="F10" s="62"/>
      <c r="G10" s="63"/>
      <c r="H10" s="64"/>
      <c r="I10" s="16" t="s">
        <v>21</v>
      </c>
      <c r="J10" s="123"/>
      <c r="K10" s="101"/>
      <c r="L10" s="124" t="e">
        <f aca="true" t="shared" si="0" ref="L10:L26">SUM(G10)+H10/(H10+J10)*(K10-G10)</f>
        <v>#DIV/0!</v>
      </c>
      <c r="M10" s="62"/>
      <c r="N10" s="35"/>
      <c r="O10" s="68"/>
      <c r="P10" s="62"/>
    </row>
    <row r="11" spans="1:16" ht="12.75">
      <c r="A11" s="10" t="s">
        <v>193</v>
      </c>
      <c r="B11" s="27" t="s">
        <v>32</v>
      </c>
      <c r="C11" s="12">
        <v>38007</v>
      </c>
      <c r="D11" s="11" t="s">
        <v>151</v>
      </c>
      <c r="E11" s="11" t="s">
        <v>147</v>
      </c>
      <c r="F11" s="11" t="s">
        <v>194</v>
      </c>
      <c r="G11" s="15">
        <v>6.9</v>
      </c>
      <c r="H11" s="11">
        <v>2.5</v>
      </c>
      <c r="I11" s="16" t="s">
        <v>21</v>
      </c>
      <c r="J11" s="61">
        <v>1.2</v>
      </c>
      <c r="K11" s="125">
        <v>8</v>
      </c>
      <c r="L11" s="126">
        <f aca="true" t="shared" si="1" ref="L11:L18">SUM(G11)+H11/(H11+J11)*(K11-G11)</f>
        <v>7.643243243243243</v>
      </c>
      <c r="M11" s="11">
        <v>2</v>
      </c>
      <c r="N11" s="6">
        <v>7.7</v>
      </c>
      <c r="O11" s="27">
        <v>1.5</v>
      </c>
      <c r="P11" s="11"/>
    </row>
    <row r="12" spans="1:16" ht="12.75">
      <c r="A12" s="10" t="s">
        <v>193</v>
      </c>
      <c r="B12" s="27" t="s">
        <v>32</v>
      </c>
      <c r="C12" s="12">
        <v>38007</v>
      </c>
      <c r="D12" s="11" t="s">
        <v>151</v>
      </c>
      <c r="E12" s="11" t="s">
        <v>147</v>
      </c>
      <c r="F12" s="11" t="s">
        <v>194</v>
      </c>
      <c r="G12" s="15">
        <v>6.9</v>
      </c>
      <c r="H12" s="11">
        <v>2.4</v>
      </c>
      <c r="I12" s="16" t="s">
        <v>21</v>
      </c>
      <c r="J12" s="61">
        <v>1</v>
      </c>
      <c r="K12" s="125">
        <v>8</v>
      </c>
      <c r="L12" s="126">
        <f t="shared" si="1"/>
        <v>7.676470588235294</v>
      </c>
      <c r="M12" s="11">
        <v>2</v>
      </c>
      <c r="N12" s="7">
        <f>SUM(L11:L12)/2</f>
        <v>7.659856915739269</v>
      </c>
      <c r="O12" s="27">
        <v>1.5</v>
      </c>
      <c r="P12" s="11"/>
    </row>
    <row r="13" spans="1:16" ht="12.75">
      <c r="A13" s="10"/>
      <c r="B13" s="27"/>
      <c r="C13" s="11"/>
      <c r="D13" s="11"/>
      <c r="E13" s="11"/>
      <c r="F13" s="11"/>
      <c r="G13" s="15"/>
      <c r="H13" s="11"/>
      <c r="I13" s="16" t="s">
        <v>21</v>
      </c>
      <c r="J13" s="61"/>
      <c r="K13" s="125"/>
      <c r="L13" s="126" t="e">
        <f t="shared" si="1"/>
        <v>#DIV/0!</v>
      </c>
      <c r="M13" s="11"/>
      <c r="N13" s="7"/>
      <c r="O13" s="27"/>
      <c r="P13" s="11"/>
    </row>
    <row r="14" spans="1:16" ht="12.75">
      <c r="A14" s="10"/>
      <c r="B14" s="27"/>
      <c r="C14" s="11"/>
      <c r="D14" s="11"/>
      <c r="E14" s="11"/>
      <c r="F14" s="11"/>
      <c r="G14" s="15"/>
      <c r="H14" s="11"/>
      <c r="I14" s="16" t="s">
        <v>21</v>
      </c>
      <c r="J14" s="61"/>
      <c r="K14" s="125"/>
      <c r="L14" s="126" t="e">
        <f t="shared" si="1"/>
        <v>#DIV/0!</v>
      </c>
      <c r="M14" s="11"/>
      <c r="N14" s="7"/>
      <c r="O14" s="27"/>
      <c r="P14" s="11"/>
    </row>
    <row r="15" spans="1:16" ht="12.75">
      <c r="A15" s="10"/>
      <c r="B15" s="27"/>
      <c r="C15" s="11"/>
      <c r="D15" s="11"/>
      <c r="E15" s="11"/>
      <c r="F15" s="11"/>
      <c r="G15" s="15"/>
      <c r="H15" s="11"/>
      <c r="I15" s="16" t="s">
        <v>21</v>
      </c>
      <c r="J15" s="61"/>
      <c r="K15" s="125"/>
      <c r="L15" s="126" t="e">
        <f t="shared" si="1"/>
        <v>#DIV/0!</v>
      </c>
      <c r="M15" s="11"/>
      <c r="N15" s="7"/>
      <c r="O15" s="27"/>
      <c r="P15" s="11"/>
    </row>
    <row r="16" spans="1:16" ht="12.75">
      <c r="A16" s="10"/>
      <c r="B16" s="27"/>
      <c r="C16" s="11"/>
      <c r="D16" s="11"/>
      <c r="E16" s="11"/>
      <c r="F16" s="11"/>
      <c r="G16" s="15"/>
      <c r="H16" s="11"/>
      <c r="I16" s="16" t="s">
        <v>21</v>
      </c>
      <c r="J16" s="61"/>
      <c r="K16" s="125"/>
      <c r="L16" s="127" t="e">
        <f t="shared" si="1"/>
        <v>#DIV/0!</v>
      </c>
      <c r="M16" s="11"/>
      <c r="N16" s="7"/>
      <c r="O16" s="27"/>
      <c r="P16" s="11"/>
    </row>
    <row r="17" spans="1:16" ht="12.75">
      <c r="A17" s="10"/>
      <c r="B17" s="27"/>
      <c r="C17" s="11"/>
      <c r="D17" s="11"/>
      <c r="E17" s="11"/>
      <c r="F17" s="11"/>
      <c r="G17" s="15"/>
      <c r="H17" s="11"/>
      <c r="I17" s="16" t="s">
        <v>21</v>
      </c>
      <c r="J17" s="123"/>
      <c r="K17" s="128"/>
      <c r="L17" s="124" t="e">
        <f t="shared" si="1"/>
        <v>#DIV/0!</v>
      </c>
      <c r="M17" s="11"/>
      <c r="N17" s="7"/>
      <c r="O17" s="27"/>
      <c r="P17" s="11"/>
    </row>
    <row r="18" spans="1:16" ht="12.75">
      <c r="A18" s="10"/>
      <c r="B18" s="27"/>
      <c r="C18" s="11"/>
      <c r="D18" s="11"/>
      <c r="E18" s="11"/>
      <c r="F18" s="11"/>
      <c r="G18" s="15"/>
      <c r="H18" s="11"/>
      <c r="I18" s="16" t="s">
        <v>21</v>
      </c>
      <c r="J18" s="61"/>
      <c r="K18" s="129"/>
      <c r="L18" s="126" t="e">
        <f t="shared" si="1"/>
        <v>#DIV/0!</v>
      </c>
      <c r="M18" s="11"/>
      <c r="N18" s="7"/>
      <c r="O18" s="27"/>
      <c r="P18" s="11"/>
    </row>
    <row r="19" spans="1:16" ht="12.75">
      <c r="A19" s="10"/>
      <c r="B19" s="27"/>
      <c r="C19" s="12"/>
      <c r="D19" s="13"/>
      <c r="E19" s="13"/>
      <c r="F19" s="11"/>
      <c r="G19" s="15"/>
      <c r="H19" s="11"/>
      <c r="I19" s="16" t="s">
        <v>21</v>
      </c>
      <c r="J19" s="11"/>
      <c r="K19" s="17"/>
      <c r="L19" s="18" t="e">
        <f t="shared" si="0"/>
        <v>#DIV/0!</v>
      </c>
      <c r="M19" s="11"/>
      <c r="N19" s="7"/>
      <c r="O19" s="27"/>
      <c r="P19" s="11"/>
    </row>
    <row r="20" spans="1:16" ht="12.75">
      <c r="A20" s="10"/>
      <c r="B20" s="27"/>
      <c r="C20" s="12"/>
      <c r="D20" s="21"/>
      <c r="E20" s="21"/>
      <c r="F20" s="11"/>
      <c r="G20" s="15"/>
      <c r="H20" s="11"/>
      <c r="I20" s="16" t="s">
        <v>21</v>
      </c>
      <c r="J20" s="11"/>
      <c r="K20" s="17"/>
      <c r="L20" s="18" t="e">
        <f t="shared" si="0"/>
        <v>#DIV/0!</v>
      </c>
      <c r="M20" s="11"/>
      <c r="N20" s="7"/>
      <c r="O20" s="27"/>
      <c r="P20" s="11"/>
    </row>
    <row r="21" spans="1:16" ht="12.75">
      <c r="A21" s="10"/>
      <c r="B21" s="27"/>
      <c r="C21" s="12"/>
      <c r="D21" s="21"/>
      <c r="E21" s="21"/>
      <c r="F21" s="11"/>
      <c r="G21" s="15"/>
      <c r="H21" s="11"/>
      <c r="I21" s="16" t="s">
        <v>21</v>
      </c>
      <c r="J21" s="11"/>
      <c r="K21" s="17"/>
      <c r="L21" s="18" t="e">
        <f t="shared" si="0"/>
        <v>#DIV/0!</v>
      </c>
      <c r="M21" s="11"/>
      <c r="N21" s="7"/>
      <c r="O21" s="27"/>
      <c r="P21" s="11"/>
    </row>
    <row r="22" spans="1:16" ht="12.75">
      <c r="A22" s="10"/>
      <c r="B22" s="27"/>
      <c r="C22" s="12"/>
      <c r="D22" s="21"/>
      <c r="E22" s="21"/>
      <c r="F22" s="11"/>
      <c r="G22" s="15"/>
      <c r="H22" s="11"/>
      <c r="I22" s="16" t="s">
        <v>21</v>
      </c>
      <c r="J22" s="11"/>
      <c r="K22" s="17"/>
      <c r="L22" s="18" t="e">
        <f t="shared" si="0"/>
        <v>#DIV/0!</v>
      </c>
      <c r="M22" s="11"/>
      <c r="N22" s="7"/>
      <c r="O22" s="27"/>
      <c r="P22" s="11"/>
    </row>
    <row r="23" spans="1:16" ht="12.75">
      <c r="A23" s="10"/>
      <c r="B23" s="27"/>
      <c r="C23" s="12"/>
      <c r="D23" s="22"/>
      <c r="E23" s="22"/>
      <c r="F23" s="11"/>
      <c r="G23" s="15"/>
      <c r="H23" s="11"/>
      <c r="I23" s="16" t="s">
        <v>21</v>
      </c>
      <c r="J23" s="11"/>
      <c r="K23" s="17"/>
      <c r="L23" s="18" t="e">
        <f t="shared" si="0"/>
        <v>#DIV/0!</v>
      </c>
      <c r="M23" s="11"/>
      <c r="N23" s="7"/>
      <c r="O23" s="29"/>
      <c r="P23" s="11"/>
    </row>
    <row r="24" spans="1:16" ht="12.75">
      <c r="A24" s="10"/>
      <c r="B24" s="27"/>
      <c r="C24" s="12"/>
      <c r="D24" s="22"/>
      <c r="E24" s="22"/>
      <c r="F24" s="11"/>
      <c r="G24" s="15"/>
      <c r="H24" s="11"/>
      <c r="I24" s="16" t="s">
        <v>21</v>
      </c>
      <c r="J24" s="11"/>
      <c r="K24" s="17"/>
      <c r="L24" s="18" t="e">
        <f t="shared" si="0"/>
        <v>#DIV/0!</v>
      </c>
      <c r="M24" s="11"/>
      <c r="N24" s="7"/>
      <c r="O24" s="29"/>
      <c r="P24" s="11"/>
    </row>
    <row r="25" spans="1:16" ht="12.75">
      <c r="A25" s="10"/>
      <c r="B25" s="27"/>
      <c r="C25" s="12"/>
      <c r="D25" s="22"/>
      <c r="E25" s="22"/>
      <c r="F25" s="11"/>
      <c r="G25" s="15"/>
      <c r="H25" s="11"/>
      <c r="I25" s="16" t="s">
        <v>21</v>
      </c>
      <c r="J25" s="11"/>
      <c r="K25" s="17"/>
      <c r="L25" s="18" t="e">
        <f t="shared" si="0"/>
        <v>#DIV/0!</v>
      </c>
      <c r="M25" s="11"/>
      <c r="N25" s="7"/>
      <c r="O25" s="29"/>
      <c r="P25" s="11"/>
    </row>
    <row r="26" spans="1:16" ht="12.75">
      <c r="A26" s="10"/>
      <c r="B26" s="27"/>
      <c r="C26" s="12"/>
      <c r="D26" s="11"/>
      <c r="E26" s="11"/>
      <c r="F26" s="11"/>
      <c r="G26" s="15"/>
      <c r="H26" s="11"/>
      <c r="I26" s="16" t="s">
        <v>21</v>
      </c>
      <c r="J26" s="11"/>
      <c r="K26" s="17"/>
      <c r="L26" s="18" t="e">
        <f t="shared" si="0"/>
        <v>#DIV/0!</v>
      </c>
      <c r="M26" s="11"/>
      <c r="N26" s="7"/>
      <c r="O26" s="29"/>
      <c r="P26" s="11"/>
    </row>
    <row r="28" spans="1:14" s="70" customFormat="1" ht="12.75">
      <c r="A28" s="69" t="s">
        <v>50</v>
      </c>
      <c r="B28" s="130"/>
      <c r="K28" s="71"/>
      <c r="N28" s="56"/>
    </row>
    <row r="29" spans="2:14" s="70" customFormat="1" ht="10.5">
      <c r="B29" s="130"/>
      <c r="K29" s="71"/>
      <c r="N29" s="56"/>
    </row>
    <row r="30" spans="1:11" s="56" customFormat="1" ht="10.5">
      <c r="A30" s="72" t="s">
        <v>51</v>
      </c>
      <c r="B30" s="54"/>
      <c r="K30" s="57"/>
    </row>
    <row r="31" spans="1:11" s="56" customFormat="1" ht="10.5">
      <c r="A31" s="72" t="s">
        <v>52</v>
      </c>
      <c r="B31" s="54"/>
      <c r="K31" s="57"/>
    </row>
    <row r="32" spans="1:11" s="56" customFormat="1" ht="10.5" customHeight="1">
      <c r="A32" s="72"/>
      <c r="B32" s="54"/>
      <c r="K32" s="57"/>
    </row>
    <row r="33" spans="1:11" s="56" customFormat="1" ht="10.5">
      <c r="A33" s="72" t="s">
        <v>53</v>
      </c>
      <c r="B33" s="54"/>
      <c r="K33" s="57"/>
    </row>
    <row r="34" spans="1:11" s="56" customFormat="1" ht="10.5">
      <c r="A34" s="72" t="s">
        <v>54</v>
      </c>
      <c r="B34" s="54"/>
      <c r="K34" s="57"/>
    </row>
    <row r="35" spans="1:11" s="56" customFormat="1" ht="10.5">
      <c r="A35" s="72" t="s">
        <v>55</v>
      </c>
      <c r="B35" s="54"/>
      <c r="K35" s="57"/>
    </row>
    <row r="36" spans="1:11" s="56" customFormat="1" ht="10.5" customHeight="1">
      <c r="A36" s="72" t="s">
        <v>56</v>
      </c>
      <c r="B36" s="54"/>
      <c r="K36" s="57"/>
    </row>
    <row r="37" spans="2:11" s="56" customFormat="1" ht="4.5" customHeight="1">
      <c r="B37" s="54"/>
      <c r="K37" s="57"/>
    </row>
    <row r="38" spans="1:11" s="56" customFormat="1" ht="10.5">
      <c r="A38" s="72" t="s">
        <v>57</v>
      </c>
      <c r="B38" s="131" t="s">
        <v>59</v>
      </c>
      <c r="K38" s="57"/>
    </row>
    <row r="39" spans="1:11" s="56" customFormat="1" ht="10.5">
      <c r="A39" s="56" t="s">
        <v>58</v>
      </c>
      <c r="B39" s="54" t="s">
        <v>61</v>
      </c>
      <c r="K39" s="57"/>
    </row>
    <row r="40" spans="1:11" s="56" customFormat="1" ht="10.5">
      <c r="A40" s="56" t="s">
        <v>60</v>
      </c>
      <c r="B40" s="54" t="s">
        <v>63</v>
      </c>
      <c r="K40" s="57"/>
    </row>
    <row r="41" spans="1:11" s="56" customFormat="1" ht="10.5">
      <c r="A41" s="56" t="s">
        <v>62</v>
      </c>
      <c r="B41" s="131" t="s">
        <v>114</v>
      </c>
      <c r="K41" s="57"/>
    </row>
    <row r="42" spans="1:11" s="56" customFormat="1" ht="10.5">
      <c r="A42" s="56" t="s">
        <v>115</v>
      </c>
      <c r="B42" s="131" t="s">
        <v>64</v>
      </c>
      <c r="K42" s="57"/>
    </row>
    <row r="43" spans="2:11" s="56" customFormat="1" ht="4.5" customHeight="1">
      <c r="B43" s="54"/>
      <c r="K43" s="57"/>
    </row>
    <row r="44" spans="1:11" s="56" customFormat="1" ht="10.5">
      <c r="A44" s="72" t="s">
        <v>65</v>
      </c>
      <c r="B44" s="54"/>
      <c r="K44" s="57"/>
    </row>
    <row r="45" spans="1:11" s="56" customFormat="1" ht="10.5">
      <c r="A45" s="72" t="s">
        <v>66</v>
      </c>
      <c r="B45" s="54"/>
      <c r="K45" s="57"/>
    </row>
    <row r="46" spans="2:11" s="56" customFormat="1" ht="10.5">
      <c r="B46" s="54"/>
      <c r="K46" s="57"/>
    </row>
    <row r="47" spans="1:11" s="56" customFormat="1" ht="10.5">
      <c r="A47" s="72" t="s">
        <v>67</v>
      </c>
      <c r="B47" s="54"/>
      <c r="K47" s="57"/>
    </row>
    <row r="48" spans="1:11" s="56" customFormat="1" ht="10.5">
      <c r="A48" s="72" t="s">
        <v>68</v>
      </c>
      <c r="B48" s="54"/>
      <c r="K48" s="57"/>
    </row>
    <row r="49" spans="1:11" s="56" customFormat="1" ht="10.5">
      <c r="A49" s="72" t="s">
        <v>69</v>
      </c>
      <c r="B49" s="54"/>
      <c r="K49" s="57"/>
    </row>
    <row r="50" spans="2:11" s="56" customFormat="1" ht="4.5" customHeight="1">
      <c r="B50" s="54"/>
      <c r="K50" s="57"/>
    </row>
    <row r="51" spans="1:11" s="56" customFormat="1" ht="10.5">
      <c r="A51" s="56" t="s">
        <v>70</v>
      </c>
      <c r="B51" s="54"/>
      <c r="K51" s="57"/>
    </row>
    <row r="52" spans="2:11" s="56" customFormat="1" ht="10.5">
      <c r="B52" s="54"/>
      <c r="K52" s="57"/>
    </row>
    <row r="53" spans="1:11" s="56" customFormat="1" ht="10.5">
      <c r="A53" s="72" t="s">
        <v>71</v>
      </c>
      <c r="B53" s="54"/>
      <c r="K53" s="57"/>
    </row>
    <row r="54" spans="2:11" s="56" customFormat="1" ht="10.5">
      <c r="B54" s="54"/>
      <c r="K54" s="57"/>
    </row>
    <row r="55" spans="1:11" s="56" customFormat="1" ht="10.5">
      <c r="A55" s="72" t="s">
        <v>72</v>
      </c>
      <c r="B55" s="54"/>
      <c r="K55" s="57"/>
    </row>
  </sheetData>
  <printOptions/>
  <pageMargins left="0.75" right="0.75" top="1" bottom="1" header="0.511811024" footer="0.511811024"/>
  <pageSetup orientation="portrait" paperSize="9" r:id="rId1"/>
  <headerFooter alignWithMargins="0">
    <oddHeader>&amp;C&amp;A</oddHeader>
    <oddFooter>&amp;CPágina &amp;P</oddFooter>
  </headerFooter>
</worksheet>
</file>

<file path=xl/worksheets/sheet13.xml><?xml version="1.0" encoding="utf-8"?>
<worksheet xmlns="http://schemas.openxmlformats.org/spreadsheetml/2006/main" xmlns:r="http://schemas.openxmlformats.org/officeDocument/2006/relationships">
  <dimension ref="A1:P55"/>
  <sheetViews>
    <sheetView workbookViewId="0" topLeftCell="B1">
      <selection activeCell="N25" sqref="N25"/>
    </sheetView>
  </sheetViews>
  <sheetFormatPr defaultColWidth="11.421875" defaultRowHeight="12.75"/>
  <cols>
    <col min="1" max="1" width="27.28125" style="20" customWidth="1"/>
    <col min="2" max="2" width="20.421875" style="43" customWidth="1"/>
    <col min="3" max="3" width="10.421875" style="20" customWidth="1"/>
    <col min="4" max="4" width="8.7109375" style="20" customWidth="1"/>
    <col min="5" max="5" width="8.421875" style="20" customWidth="1"/>
    <col min="6" max="6" width="10.7109375" style="20" customWidth="1"/>
    <col min="7" max="7" width="12.140625" style="20" customWidth="1"/>
    <col min="8" max="8" width="6.57421875" style="20" customWidth="1"/>
    <col min="9" max="9" width="2.57421875" style="20" customWidth="1"/>
    <col min="10" max="10" width="6.140625" style="20" customWidth="1"/>
    <col min="11" max="11" width="12.7109375" style="39" customWidth="1"/>
    <col min="12" max="12" width="14.00390625" style="20" customWidth="1"/>
    <col min="13" max="13" width="4.421875" style="20" customWidth="1"/>
    <col min="14" max="14" width="13.421875" style="40" customWidth="1"/>
    <col min="15" max="15" width="8.140625" style="20" customWidth="1"/>
    <col min="16" max="16" width="36.28125" style="20" customWidth="1"/>
    <col min="17" max="16384" width="11.421875" style="20" customWidth="1"/>
  </cols>
  <sheetData>
    <row r="1" ht="19.5">
      <c r="A1" s="38" t="s">
        <v>0</v>
      </c>
    </row>
    <row r="2" ht="30.75">
      <c r="A2" s="41" t="s">
        <v>1</v>
      </c>
    </row>
    <row r="4" spans="1:15" ht="15.75">
      <c r="A4" s="121" t="s">
        <v>177</v>
      </c>
      <c r="G4" s="39"/>
      <c r="I4" s="43"/>
      <c r="L4" s="39"/>
      <c r="N4" s="44"/>
      <c r="O4" s="43"/>
    </row>
    <row r="5" spans="7:15" ht="12.75">
      <c r="G5" s="39"/>
      <c r="I5" s="43"/>
      <c r="L5" s="39"/>
      <c r="N5" s="44"/>
      <c r="O5" s="43"/>
    </row>
    <row r="6" spans="1:15" s="43" customFormat="1" ht="12.75">
      <c r="A6" s="45" t="s">
        <v>2</v>
      </c>
      <c r="E6" s="46"/>
      <c r="F6" s="47" t="s">
        <v>3</v>
      </c>
      <c r="G6" s="48" t="s">
        <v>4</v>
      </c>
      <c r="H6" s="49"/>
      <c r="I6" s="49"/>
      <c r="J6" s="49"/>
      <c r="K6" s="50"/>
      <c r="L6" s="51" t="s">
        <v>5</v>
      </c>
      <c r="M6" s="47" t="s">
        <v>6</v>
      </c>
      <c r="N6" s="52"/>
      <c r="O6" s="47" t="s">
        <v>7</v>
      </c>
    </row>
    <row r="7" spans="7:15" ht="13.5" thickBot="1">
      <c r="G7" s="39"/>
      <c r="I7" s="43"/>
      <c r="L7" s="39"/>
      <c r="N7" s="53" t="s">
        <v>8</v>
      </c>
      <c r="O7" s="43"/>
    </row>
    <row r="8" spans="1:16" ht="14.25" thickBot="1" thickTop="1">
      <c r="A8" s="246" t="s">
        <v>9</v>
      </c>
      <c r="B8" s="54"/>
      <c r="C8" s="54"/>
      <c r="D8" s="246" t="s">
        <v>10</v>
      </c>
      <c r="E8" s="250" t="s">
        <v>10</v>
      </c>
      <c r="F8" s="56"/>
      <c r="G8" s="258" t="s">
        <v>11</v>
      </c>
      <c r="H8" s="259"/>
      <c r="I8" s="259"/>
      <c r="J8" s="259"/>
      <c r="K8" s="260"/>
      <c r="L8" s="57"/>
      <c r="M8" s="56"/>
      <c r="N8" s="53" t="s">
        <v>12</v>
      </c>
      <c r="O8" s="54"/>
      <c r="P8" s="56"/>
    </row>
    <row r="9" spans="1:16" ht="14.25" thickBot="1" thickTop="1">
      <c r="A9" s="247" t="s">
        <v>13</v>
      </c>
      <c r="B9" s="248" t="s">
        <v>14</v>
      </c>
      <c r="C9" s="249" t="s">
        <v>15</v>
      </c>
      <c r="D9" s="251" t="s">
        <v>16</v>
      </c>
      <c r="E9" s="251" t="s">
        <v>17</v>
      </c>
      <c r="F9" s="248" t="s">
        <v>18</v>
      </c>
      <c r="G9" s="252" t="s">
        <v>19</v>
      </c>
      <c r="H9" s="253" t="s">
        <v>20</v>
      </c>
      <c r="I9" s="253" t="s">
        <v>21</v>
      </c>
      <c r="J9" s="262" t="s">
        <v>20</v>
      </c>
      <c r="K9" s="263" t="s">
        <v>22</v>
      </c>
      <c r="L9" s="264" t="s">
        <v>23</v>
      </c>
      <c r="M9" s="249" t="s">
        <v>24</v>
      </c>
      <c r="N9" s="256"/>
      <c r="O9" s="249" t="s">
        <v>25</v>
      </c>
      <c r="P9" s="249" t="s">
        <v>26</v>
      </c>
    </row>
    <row r="10" spans="1:16" ht="13.5" thickTop="1">
      <c r="A10" s="61"/>
      <c r="B10" s="68"/>
      <c r="C10" s="62"/>
      <c r="D10" s="62"/>
      <c r="E10" s="62"/>
      <c r="F10" s="62"/>
      <c r="G10" s="63"/>
      <c r="H10" s="64"/>
      <c r="I10" s="16" t="s">
        <v>21</v>
      </c>
      <c r="J10" s="123"/>
      <c r="K10" s="101"/>
      <c r="L10" s="124" t="e">
        <f aca="true" t="shared" si="0" ref="L10:L26">SUM(G10)+H10/(H10+J10)*(K10-G10)</f>
        <v>#DIV/0!</v>
      </c>
      <c r="M10" s="62"/>
      <c r="N10" s="35"/>
      <c r="O10" s="68"/>
      <c r="P10" s="62"/>
    </row>
    <row r="11" spans="1:16" ht="12.75">
      <c r="A11" s="10" t="s">
        <v>442</v>
      </c>
      <c r="B11" s="27" t="s">
        <v>32</v>
      </c>
      <c r="C11" s="12">
        <v>38479</v>
      </c>
      <c r="D11" s="11"/>
      <c r="E11" s="11" t="s">
        <v>79</v>
      </c>
      <c r="F11" s="11" t="s">
        <v>194</v>
      </c>
      <c r="G11" s="15">
        <v>7.4</v>
      </c>
      <c r="H11" s="11">
        <v>1.5</v>
      </c>
      <c r="I11" s="16" t="s">
        <v>21</v>
      </c>
      <c r="J11" s="61">
        <v>4.5</v>
      </c>
      <c r="K11" s="125">
        <v>8.2</v>
      </c>
      <c r="L11" s="126">
        <f t="shared" si="0"/>
        <v>7.6</v>
      </c>
      <c r="M11" s="11">
        <v>2</v>
      </c>
      <c r="N11" s="6">
        <v>7.6</v>
      </c>
      <c r="O11" s="27">
        <v>1.2</v>
      </c>
      <c r="P11" s="11"/>
    </row>
    <row r="12" spans="1:16" ht="12.75">
      <c r="A12" s="10" t="s">
        <v>442</v>
      </c>
      <c r="B12" s="27" t="s">
        <v>32</v>
      </c>
      <c r="C12" s="12">
        <v>38479</v>
      </c>
      <c r="D12" s="11"/>
      <c r="E12" s="11" t="s">
        <v>79</v>
      </c>
      <c r="F12" s="11" t="s">
        <v>194</v>
      </c>
      <c r="G12" s="15">
        <v>7.4</v>
      </c>
      <c r="H12" s="11">
        <v>2</v>
      </c>
      <c r="I12" s="16" t="s">
        <v>21</v>
      </c>
      <c r="J12" s="61">
        <v>4.5</v>
      </c>
      <c r="K12" s="125">
        <v>8.2</v>
      </c>
      <c r="L12" s="126">
        <f t="shared" si="0"/>
        <v>7.6461538461538465</v>
      </c>
      <c r="M12" s="11">
        <v>2</v>
      </c>
      <c r="N12" s="7">
        <f>SUM(L11:L12)/2</f>
        <v>7.623076923076923</v>
      </c>
      <c r="O12" s="27">
        <v>1.2</v>
      </c>
      <c r="P12" s="11"/>
    </row>
    <row r="13" spans="1:16" ht="12.75">
      <c r="A13" s="10"/>
      <c r="B13" s="27"/>
      <c r="C13" s="11"/>
      <c r="D13" s="11"/>
      <c r="E13" s="11"/>
      <c r="F13" s="11"/>
      <c r="G13" s="15"/>
      <c r="H13" s="11"/>
      <c r="I13" s="16" t="s">
        <v>21</v>
      </c>
      <c r="J13" s="61"/>
      <c r="K13" s="125"/>
      <c r="L13" s="126" t="e">
        <f t="shared" si="0"/>
        <v>#DIV/0!</v>
      </c>
      <c r="M13" s="11"/>
      <c r="N13" s="7"/>
      <c r="O13" s="27"/>
      <c r="P13" s="11"/>
    </row>
    <row r="14" spans="1:16" ht="12.75">
      <c r="A14" s="10" t="s">
        <v>442</v>
      </c>
      <c r="B14" s="27" t="s">
        <v>32</v>
      </c>
      <c r="C14" s="12">
        <v>38486</v>
      </c>
      <c r="D14" s="11"/>
      <c r="E14" s="11" t="s">
        <v>444</v>
      </c>
      <c r="F14" s="11" t="s">
        <v>194</v>
      </c>
      <c r="G14" s="15">
        <v>6.9</v>
      </c>
      <c r="H14" s="11">
        <v>3</v>
      </c>
      <c r="I14" s="16" t="s">
        <v>21</v>
      </c>
      <c r="J14" s="61">
        <v>0.5</v>
      </c>
      <c r="K14" s="125">
        <v>7.4</v>
      </c>
      <c r="L14" s="126">
        <f>SUM(G14)+H14/(H14+J14)*(K14-G14)</f>
        <v>7.328571428571429</v>
      </c>
      <c r="M14" s="11">
        <v>1.5</v>
      </c>
      <c r="N14" s="6">
        <v>7.3</v>
      </c>
      <c r="O14" s="27">
        <v>1.2</v>
      </c>
      <c r="P14" s="11"/>
    </row>
    <row r="15" spans="1:16" ht="12.75">
      <c r="A15" s="10"/>
      <c r="B15" s="27"/>
      <c r="C15" s="11"/>
      <c r="D15" s="11"/>
      <c r="E15" s="11"/>
      <c r="F15" s="11"/>
      <c r="G15" s="15"/>
      <c r="H15" s="11"/>
      <c r="I15" s="16" t="s">
        <v>21</v>
      </c>
      <c r="J15" s="61"/>
      <c r="K15" s="125"/>
      <c r="L15" s="126" t="e">
        <f t="shared" si="0"/>
        <v>#DIV/0!</v>
      </c>
      <c r="M15" s="11"/>
      <c r="N15" s="7"/>
      <c r="O15" s="27"/>
      <c r="P15" s="11"/>
    </row>
    <row r="16" spans="1:16" ht="12.75">
      <c r="A16" s="10" t="s">
        <v>442</v>
      </c>
      <c r="B16" s="27" t="s">
        <v>450</v>
      </c>
      <c r="C16" s="12">
        <v>38500</v>
      </c>
      <c r="D16" s="11"/>
      <c r="E16" s="11" t="s">
        <v>449</v>
      </c>
      <c r="F16" s="11" t="s">
        <v>194</v>
      </c>
      <c r="G16" s="15">
        <v>7.4</v>
      </c>
      <c r="H16" s="11">
        <v>1.5</v>
      </c>
      <c r="I16" s="16" t="s">
        <v>21</v>
      </c>
      <c r="J16" s="61">
        <v>3.5</v>
      </c>
      <c r="K16" s="125">
        <v>8.2</v>
      </c>
      <c r="L16" s="126">
        <f>SUM(G16)+H16/(H16+J16)*(K16-G16)</f>
        <v>7.64</v>
      </c>
      <c r="M16" s="11">
        <v>1.5</v>
      </c>
      <c r="N16" s="6">
        <v>7.6</v>
      </c>
      <c r="O16" s="27">
        <v>2.2</v>
      </c>
      <c r="P16" s="11" t="s">
        <v>294</v>
      </c>
    </row>
    <row r="17" spans="1:16" ht="12.75">
      <c r="A17" s="10"/>
      <c r="B17" s="27"/>
      <c r="C17" s="11"/>
      <c r="D17" s="11"/>
      <c r="E17" s="11"/>
      <c r="F17" s="11"/>
      <c r="G17" s="15"/>
      <c r="H17" s="11"/>
      <c r="I17" s="16" t="s">
        <v>21</v>
      </c>
      <c r="J17" s="123"/>
      <c r="K17" s="128"/>
      <c r="L17" s="124" t="e">
        <f t="shared" si="0"/>
        <v>#DIV/0!</v>
      </c>
      <c r="M17" s="11"/>
      <c r="N17" s="7"/>
      <c r="O17" s="27"/>
      <c r="P17" s="11"/>
    </row>
    <row r="18" spans="1:16" ht="12.75">
      <c r="A18" s="10" t="s">
        <v>442</v>
      </c>
      <c r="B18" s="27" t="s">
        <v>32</v>
      </c>
      <c r="C18" s="12">
        <v>38510</v>
      </c>
      <c r="D18" s="11"/>
      <c r="E18" s="135" t="s">
        <v>459</v>
      </c>
      <c r="F18" s="11" t="s">
        <v>194</v>
      </c>
      <c r="G18" s="15">
        <v>8.2</v>
      </c>
      <c r="H18" s="11">
        <v>4</v>
      </c>
      <c r="I18" s="16" t="s">
        <v>21</v>
      </c>
      <c r="J18" s="61">
        <v>2</v>
      </c>
      <c r="K18" s="125">
        <v>8.6</v>
      </c>
      <c r="L18" s="126">
        <f>SUM(G18)+H18/(H18+J18)*(K18-G18)</f>
        <v>8.466666666666667</v>
      </c>
      <c r="M18" s="11">
        <v>2</v>
      </c>
      <c r="N18" s="6">
        <v>8.5</v>
      </c>
      <c r="O18" s="27">
        <v>1.2</v>
      </c>
      <c r="P18" s="11"/>
    </row>
    <row r="19" spans="1:16" ht="12.75">
      <c r="A19" s="10"/>
      <c r="B19" s="27"/>
      <c r="C19" s="12"/>
      <c r="D19" s="13"/>
      <c r="E19" s="13"/>
      <c r="F19" s="11"/>
      <c r="G19" s="15"/>
      <c r="H19" s="11"/>
      <c r="I19" s="16" t="s">
        <v>21</v>
      </c>
      <c r="J19" s="11"/>
      <c r="K19" s="17"/>
      <c r="L19" s="18" t="e">
        <f t="shared" si="0"/>
        <v>#DIV/0!</v>
      </c>
      <c r="M19" s="11"/>
      <c r="N19" s="7"/>
      <c r="O19" s="27"/>
      <c r="P19" s="11"/>
    </row>
    <row r="20" spans="1:16" ht="12.75">
      <c r="A20" s="10" t="s">
        <v>442</v>
      </c>
      <c r="B20" s="27" t="s">
        <v>32</v>
      </c>
      <c r="C20" s="12">
        <v>38528</v>
      </c>
      <c r="D20" s="11"/>
      <c r="E20" s="135" t="s">
        <v>461</v>
      </c>
      <c r="F20" s="11" t="s">
        <v>194</v>
      </c>
      <c r="G20" s="15">
        <v>6.9</v>
      </c>
      <c r="H20" s="11">
        <v>1</v>
      </c>
      <c r="I20" s="16" t="s">
        <v>21</v>
      </c>
      <c r="J20" s="61">
        <v>2.5</v>
      </c>
      <c r="K20" s="125">
        <v>7.4</v>
      </c>
      <c r="L20" s="126">
        <f>SUM(G20)+H20/(H20+J20)*(K20-G20)</f>
        <v>7.042857142857144</v>
      </c>
      <c r="M20" s="11">
        <v>2</v>
      </c>
      <c r="N20" s="6">
        <v>7</v>
      </c>
      <c r="O20" s="27">
        <v>1.2</v>
      </c>
      <c r="P20" s="11"/>
    </row>
    <row r="21" spans="1:16" ht="12.75">
      <c r="A21" s="10"/>
      <c r="B21" s="27"/>
      <c r="C21" s="12"/>
      <c r="D21" s="21"/>
      <c r="E21" s="21"/>
      <c r="F21" s="11"/>
      <c r="G21" s="15"/>
      <c r="H21" s="11"/>
      <c r="I21" s="16" t="s">
        <v>21</v>
      </c>
      <c r="J21" s="11"/>
      <c r="K21" s="17"/>
      <c r="L21" s="18" t="e">
        <f t="shared" si="0"/>
        <v>#DIV/0!</v>
      </c>
      <c r="M21" s="11"/>
      <c r="N21" s="7"/>
      <c r="O21" s="27"/>
      <c r="P21" s="11"/>
    </row>
    <row r="22" spans="1:16" ht="12.75">
      <c r="A22" s="10" t="s">
        <v>442</v>
      </c>
      <c r="B22" s="27" t="s">
        <v>32</v>
      </c>
      <c r="C22" s="12">
        <v>38543</v>
      </c>
      <c r="D22" s="11"/>
      <c r="E22" s="138" t="s">
        <v>382</v>
      </c>
      <c r="F22" s="11" t="s">
        <v>194</v>
      </c>
      <c r="G22" s="15">
        <v>7.4</v>
      </c>
      <c r="H22" s="11">
        <v>2</v>
      </c>
      <c r="I22" s="16" t="s">
        <v>21</v>
      </c>
      <c r="J22" s="61">
        <v>4</v>
      </c>
      <c r="K22" s="125">
        <v>8.2</v>
      </c>
      <c r="L22" s="126">
        <f>SUM(G22)+H22/(H22+J22)*(K22-G22)</f>
        <v>7.666666666666667</v>
      </c>
      <c r="M22" s="11">
        <v>2</v>
      </c>
      <c r="N22" s="6">
        <v>7.7</v>
      </c>
      <c r="O22" s="27">
        <v>1.3</v>
      </c>
      <c r="P22" s="11"/>
    </row>
    <row r="23" spans="1:16" ht="12.75">
      <c r="A23" s="10"/>
      <c r="B23" s="27"/>
      <c r="C23" s="12"/>
      <c r="D23" s="22"/>
      <c r="E23" s="22"/>
      <c r="F23" s="11"/>
      <c r="G23" s="15"/>
      <c r="H23" s="11"/>
      <c r="I23" s="16" t="s">
        <v>21</v>
      </c>
      <c r="J23" s="11"/>
      <c r="K23" s="17"/>
      <c r="L23" s="18" t="e">
        <f t="shared" si="0"/>
        <v>#DIV/0!</v>
      </c>
      <c r="M23" s="11"/>
      <c r="N23" s="7"/>
      <c r="O23" s="29"/>
      <c r="P23" s="11"/>
    </row>
    <row r="24" spans="1:16" ht="12.75">
      <c r="A24" s="10" t="s">
        <v>442</v>
      </c>
      <c r="B24" s="27" t="s">
        <v>32</v>
      </c>
      <c r="C24" s="12">
        <v>38544</v>
      </c>
      <c r="D24" s="11"/>
      <c r="E24" s="138" t="s">
        <v>261</v>
      </c>
      <c r="F24" s="11" t="s">
        <v>194</v>
      </c>
      <c r="G24" s="15">
        <v>7.4</v>
      </c>
      <c r="H24" s="11">
        <v>2</v>
      </c>
      <c r="I24" s="16" t="s">
        <v>21</v>
      </c>
      <c r="J24" s="61">
        <v>4</v>
      </c>
      <c r="K24" s="125">
        <v>8.2</v>
      </c>
      <c r="L24" s="126">
        <f>SUM(G24)+H24/(H24+J24)*(K24-G24)</f>
        <v>7.666666666666667</v>
      </c>
      <c r="M24" s="11">
        <v>2</v>
      </c>
      <c r="N24" s="6">
        <v>7.7</v>
      </c>
      <c r="O24" s="27">
        <v>1.3</v>
      </c>
      <c r="P24" s="11"/>
    </row>
    <row r="25" spans="1:16" ht="12.75">
      <c r="A25" s="10"/>
      <c r="B25" s="27"/>
      <c r="C25" s="12"/>
      <c r="D25" s="22"/>
      <c r="E25" s="22"/>
      <c r="F25" s="11"/>
      <c r="G25" s="15"/>
      <c r="H25" s="11"/>
      <c r="I25" s="16" t="s">
        <v>21</v>
      </c>
      <c r="J25" s="11"/>
      <c r="K25" s="17"/>
      <c r="L25" s="18" t="e">
        <f t="shared" si="0"/>
        <v>#DIV/0!</v>
      </c>
      <c r="M25" s="11"/>
      <c r="N25" s="7"/>
      <c r="O25" s="29"/>
      <c r="P25" s="11"/>
    </row>
    <row r="26" spans="1:16" ht="12.75">
      <c r="A26" s="10"/>
      <c r="B26" s="27"/>
      <c r="C26" s="12"/>
      <c r="D26" s="11"/>
      <c r="E26" s="11"/>
      <c r="F26" s="11"/>
      <c r="G26" s="15"/>
      <c r="H26" s="11"/>
      <c r="I26" s="16" t="s">
        <v>21</v>
      </c>
      <c r="J26" s="11"/>
      <c r="K26" s="17"/>
      <c r="L26" s="18" t="e">
        <f t="shared" si="0"/>
        <v>#DIV/0!</v>
      </c>
      <c r="M26" s="11"/>
      <c r="N26" s="7"/>
      <c r="O26" s="29"/>
      <c r="P26" s="11"/>
    </row>
    <row r="28" spans="1:14" s="70" customFormat="1" ht="12.75">
      <c r="A28" s="69" t="s">
        <v>50</v>
      </c>
      <c r="B28" s="130"/>
      <c r="K28" s="71"/>
      <c r="N28" s="56"/>
    </row>
    <row r="29" spans="2:14" s="70" customFormat="1" ht="10.5">
      <c r="B29" s="130"/>
      <c r="K29" s="71"/>
      <c r="N29" s="56"/>
    </row>
    <row r="30" spans="1:11" s="56" customFormat="1" ht="10.5">
      <c r="A30" s="72" t="s">
        <v>51</v>
      </c>
      <c r="B30" s="54"/>
      <c r="K30" s="57"/>
    </row>
    <row r="31" spans="1:11" s="56" customFormat="1" ht="10.5">
      <c r="A31" s="72" t="s">
        <v>52</v>
      </c>
      <c r="B31" s="54"/>
      <c r="K31" s="57"/>
    </row>
    <row r="32" spans="1:11" s="56" customFormat="1" ht="10.5" customHeight="1">
      <c r="A32" s="72"/>
      <c r="B32" s="54"/>
      <c r="K32" s="57"/>
    </row>
    <row r="33" spans="1:11" s="56" customFormat="1" ht="10.5">
      <c r="A33" s="72" t="s">
        <v>53</v>
      </c>
      <c r="B33" s="54"/>
      <c r="K33" s="57"/>
    </row>
    <row r="34" spans="1:11" s="56" customFormat="1" ht="10.5">
      <c r="A34" s="72" t="s">
        <v>54</v>
      </c>
      <c r="B34" s="54"/>
      <c r="K34" s="57"/>
    </row>
    <row r="35" spans="1:11" s="56" customFormat="1" ht="10.5">
      <c r="A35" s="72" t="s">
        <v>55</v>
      </c>
      <c r="B35" s="54"/>
      <c r="K35" s="57"/>
    </row>
    <row r="36" spans="1:11" s="56" customFormat="1" ht="10.5" customHeight="1">
      <c r="A36" s="72" t="s">
        <v>56</v>
      </c>
      <c r="B36" s="54"/>
      <c r="K36" s="57"/>
    </row>
    <row r="37" spans="2:11" s="56" customFormat="1" ht="4.5" customHeight="1">
      <c r="B37" s="54"/>
      <c r="K37" s="57"/>
    </row>
    <row r="38" spans="1:11" s="56" customFormat="1" ht="10.5">
      <c r="A38" s="72" t="s">
        <v>57</v>
      </c>
      <c r="B38" s="131" t="s">
        <v>59</v>
      </c>
      <c r="K38" s="57"/>
    </row>
    <row r="39" spans="1:11" s="56" customFormat="1" ht="10.5">
      <c r="A39" s="56" t="s">
        <v>58</v>
      </c>
      <c r="B39" s="54" t="s">
        <v>61</v>
      </c>
      <c r="K39" s="57"/>
    </row>
    <row r="40" spans="1:11" s="56" customFormat="1" ht="10.5">
      <c r="A40" s="56" t="s">
        <v>60</v>
      </c>
      <c r="B40" s="54" t="s">
        <v>63</v>
      </c>
      <c r="K40" s="57"/>
    </row>
    <row r="41" spans="1:11" s="56" customFormat="1" ht="10.5">
      <c r="A41" s="56" t="s">
        <v>62</v>
      </c>
      <c r="B41" s="131" t="s">
        <v>114</v>
      </c>
      <c r="K41" s="57"/>
    </row>
    <row r="42" spans="1:11" s="56" customFormat="1" ht="10.5">
      <c r="A42" s="56" t="s">
        <v>115</v>
      </c>
      <c r="B42" s="131" t="s">
        <v>64</v>
      </c>
      <c r="K42" s="57"/>
    </row>
    <row r="43" spans="2:11" s="56" customFormat="1" ht="4.5" customHeight="1">
      <c r="B43" s="54"/>
      <c r="K43" s="57"/>
    </row>
    <row r="44" spans="1:11" s="56" customFormat="1" ht="10.5">
      <c r="A44" s="72" t="s">
        <v>65</v>
      </c>
      <c r="B44" s="54"/>
      <c r="K44" s="57"/>
    </row>
    <row r="45" spans="1:11" s="56" customFormat="1" ht="10.5">
      <c r="A45" s="72" t="s">
        <v>66</v>
      </c>
      <c r="B45" s="54"/>
      <c r="K45" s="57"/>
    </row>
    <row r="46" spans="2:11" s="56" customFormat="1" ht="10.5">
      <c r="B46" s="54"/>
      <c r="K46" s="57"/>
    </row>
    <row r="47" spans="1:11" s="56" customFormat="1" ht="10.5">
      <c r="A47" s="72" t="s">
        <v>67</v>
      </c>
      <c r="B47" s="54"/>
      <c r="K47" s="57"/>
    </row>
    <row r="48" spans="1:11" s="56" customFormat="1" ht="10.5">
      <c r="A48" s="72" t="s">
        <v>68</v>
      </c>
      <c r="B48" s="54"/>
      <c r="K48" s="57"/>
    </row>
    <row r="49" spans="1:11" s="56" customFormat="1" ht="10.5">
      <c r="A49" s="72" t="s">
        <v>69</v>
      </c>
      <c r="B49" s="54"/>
      <c r="K49" s="57"/>
    </row>
    <row r="50" spans="2:11" s="56" customFormat="1" ht="4.5" customHeight="1">
      <c r="B50" s="54"/>
      <c r="K50" s="57"/>
    </row>
    <row r="51" spans="1:11" s="56" customFormat="1" ht="10.5">
      <c r="A51" s="56" t="s">
        <v>70</v>
      </c>
      <c r="B51" s="54"/>
      <c r="K51" s="57"/>
    </row>
    <row r="52" spans="2:11" s="56" customFormat="1" ht="10.5">
      <c r="B52" s="54"/>
      <c r="K52" s="57"/>
    </row>
    <row r="53" spans="1:11" s="56" customFormat="1" ht="10.5">
      <c r="A53" s="72" t="s">
        <v>71</v>
      </c>
      <c r="B53" s="54"/>
      <c r="K53" s="57"/>
    </row>
    <row r="54" spans="2:11" s="56" customFormat="1" ht="10.5">
      <c r="B54" s="54"/>
      <c r="K54" s="57"/>
    </row>
    <row r="55" spans="1:11" s="56" customFormat="1" ht="10.5">
      <c r="A55" s="72" t="s">
        <v>72</v>
      </c>
      <c r="B55" s="54"/>
      <c r="K55" s="57"/>
    </row>
  </sheetData>
  <printOptions/>
  <pageMargins left="0.75" right="0.75" top="1" bottom="1" header="0" footer="0"/>
  <pageSetup orientation="portrait" paperSize="9" r:id="rId1"/>
</worksheet>
</file>

<file path=xl/worksheets/sheet14.xml><?xml version="1.0" encoding="utf-8"?>
<worksheet xmlns="http://schemas.openxmlformats.org/spreadsheetml/2006/main" xmlns:r="http://schemas.openxmlformats.org/officeDocument/2006/relationships">
  <dimension ref="A1:P97"/>
  <sheetViews>
    <sheetView workbookViewId="0" topLeftCell="E22">
      <selection activeCell="N42" sqref="N42"/>
    </sheetView>
  </sheetViews>
  <sheetFormatPr defaultColWidth="11.421875" defaultRowHeight="12.75"/>
  <cols>
    <col min="1" max="1" width="27.28125" style="20" customWidth="1"/>
    <col min="2" max="2" width="20.421875" style="20" customWidth="1"/>
    <col min="3" max="3" width="10.421875" style="20" customWidth="1"/>
    <col min="4" max="4" width="8.7109375" style="20" customWidth="1"/>
    <col min="5" max="5" width="8.421875" style="20" customWidth="1"/>
    <col min="6" max="6" width="10.7109375" style="20" customWidth="1"/>
    <col min="7" max="7" width="12.140625" style="20" customWidth="1"/>
    <col min="8" max="8" width="6.57421875" style="20" customWidth="1"/>
    <col min="9" max="9" width="2.57421875" style="20" customWidth="1"/>
    <col min="10" max="10" width="6.140625" style="20" customWidth="1"/>
    <col min="11" max="11" width="12.7109375" style="39" customWidth="1"/>
    <col min="12" max="12" width="14.00390625" style="20" customWidth="1"/>
    <col min="13" max="13" width="4.421875" style="238" customWidth="1"/>
    <col min="14" max="14" width="13.421875" style="40" customWidth="1"/>
    <col min="15" max="15" width="8.28125" style="20" customWidth="1"/>
    <col min="16" max="16" width="36.28125" style="20" customWidth="1"/>
    <col min="17" max="16384" width="11.421875" style="20" customWidth="1"/>
  </cols>
  <sheetData>
    <row r="1" ht="19.5">
      <c r="A1" s="38" t="s">
        <v>0</v>
      </c>
    </row>
    <row r="2" ht="30.75">
      <c r="A2" s="41" t="s">
        <v>1</v>
      </c>
    </row>
    <row r="4" spans="1:15" ht="15.75">
      <c r="A4" s="42" t="s">
        <v>180</v>
      </c>
      <c r="G4" s="39"/>
      <c r="I4" s="43"/>
      <c r="L4" s="39"/>
      <c r="N4" s="44"/>
      <c r="O4" s="43"/>
    </row>
    <row r="5" spans="7:15" ht="12.75">
      <c r="G5" s="39"/>
      <c r="I5" s="43"/>
      <c r="L5" s="39"/>
      <c r="N5" s="44"/>
      <c r="O5" s="43"/>
    </row>
    <row r="6" spans="1:15" s="43" customFormat="1" ht="12.75">
      <c r="A6" s="45" t="s">
        <v>2</v>
      </c>
      <c r="B6" s="20"/>
      <c r="E6" s="46"/>
      <c r="F6" s="47" t="s">
        <v>3</v>
      </c>
      <c r="G6" s="48" t="s">
        <v>4</v>
      </c>
      <c r="H6" s="49"/>
      <c r="I6" s="49"/>
      <c r="J6" s="49"/>
      <c r="K6" s="50"/>
      <c r="L6" s="51" t="s">
        <v>5</v>
      </c>
      <c r="M6" s="239" t="s">
        <v>6</v>
      </c>
      <c r="N6" s="52"/>
      <c r="O6" s="47" t="s">
        <v>7</v>
      </c>
    </row>
    <row r="7" spans="7:15" ht="13.5" thickBot="1">
      <c r="G7" s="39"/>
      <c r="I7" s="43"/>
      <c r="L7" s="39"/>
      <c r="N7" s="53" t="s">
        <v>8</v>
      </c>
      <c r="O7" s="43"/>
    </row>
    <row r="8" spans="1:16" ht="14.25" thickBot="1" thickTop="1">
      <c r="A8" s="246" t="s">
        <v>9</v>
      </c>
      <c r="B8" s="54"/>
      <c r="C8" s="54"/>
      <c r="D8" s="246" t="s">
        <v>10</v>
      </c>
      <c r="E8" s="250" t="s">
        <v>10</v>
      </c>
      <c r="F8" s="56"/>
      <c r="G8" s="258" t="s">
        <v>11</v>
      </c>
      <c r="H8" s="259"/>
      <c r="I8" s="259"/>
      <c r="J8" s="259"/>
      <c r="K8" s="260"/>
      <c r="L8" s="57"/>
      <c r="M8" s="240"/>
      <c r="N8" s="53" t="s">
        <v>12</v>
      </c>
      <c r="O8" s="54"/>
      <c r="P8" s="56"/>
    </row>
    <row r="9" spans="1:16" ht="14.25" thickBot="1" thickTop="1">
      <c r="A9" s="247" t="s">
        <v>13</v>
      </c>
      <c r="B9" s="248" t="s">
        <v>14</v>
      </c>
      <c r="C9" s="249" t="s">
        <v>15</v>
      </c>
      <c r="D9" s="251" t="s">
        <v>16</v>
      </c>
      <c r="E9" s="251" t="s">
        <v>17</v>
      </c>
      <c r="F9" s="248" t="s">
        <v>18</v>
      </c>
      <c r="G9" s="252" t="s">
        <v>19</v>
      </c>
      <c r="H9" s="253" t="s">
        <v>20</v>
      </c>
      <c r="I9" s="253" t="s">
        <v>21</v>
      </c>
      <c r="J9" s="253" t="s">
        <v>20</v>
      </c>
      <c r="K9" s="254" t="s">
        <v>22</v>
      </c>
      <c r="L9" s="255" t="s">
        <v>23</v>
      </c>
      <c r="M9" s="261" t="s">
        <v>24</v>
      </c>
      <c r="N9" s="256"/>
      <c r="O9" s="249" t="s">
        <v>25</v>
      </c>
      <c r="P9" s="249" t="s">
        <v>26</v>
      </c>
    </row>
    <row r="10" spans="1:16" ht="13.5" thickTop="1">
      <c r="A10" s="61"/>
      <c r="B10" s="62"/>
      <c r="C10" s="62"/>
      <c r="D10" s="62"/>
      <c r="E10" s="62"/>
      <c r="F10" s="62"/>
      <c r="G10" s="63"/>
      <c r="H10" s="64"/>
      <c r="I10" s="16" t="s">
        <v>21</v>
      </c>
      <c r="J10" s="65"/>
      <c r="K10" s="66"/>
      <c r="L10" s="67" t="e">
        <f>SUM(G10)+H10/(H10+J10)*(K10-G10)</f>
        <v>#DIV/0!</v>
      </c>
      <c r="M10" s="241"/>
      <c r="N10" s="35"/>
      <c r="O10" s="68"/>
      <c r="P10" s="62"/>
    </row>
    <row r="11" spans="1:16" ht="12.75">
      <c r="A11" s="10" t="s">
        <v>181</v>
      </c>
      <c r="B11" s="11" t="s">
        <v>32</v>
      </c>
      <c r="C11" s="12">
        <v>37793</v>
      </c>
      <c r="D11" s="14" t="s">
        <v>77</v>
      </c>
      <c r="E11" s="14" t="s">
        <v>182</v>
      </c>
      <c r="F11" s="11" t="s">
        <v>143</v>
      </c>
      <c r="G11" s="15">
        <v>1</v>
      </c>
      <c r="H11" s="11">
        <v>2</v>
      </c>
      <c r="I11" s="16" t="s">
        <v>21</v>
      </c>
      <c r="J11" s="11">
        <v>3.5</v>
      </c>
      <c r="K11" s="17">
        <v>2.6</v>
      </c>
      <c r="L11" s="18">
        <f aca="true" t="shared" si="0" ref="L11:L29">SUM(G11)+H11/(H11+J11)*(K11-G11)</f>
        <v>1.581818181818182</v>
      </c>
      <c r="M11" s="242">
        <v>2</v>
      </c>
      <c r="N11" s="8">
        <v>1.6</v>
      </c>
      <c r="O11" s="29">
        <v>1.6</v>
      </c>
      <c r="P11" s="11" t="s">
        <v>90</v>
      </c>
    </row>
    <row r="12" spans="1:16" ht="12.75">
      <c r="A12" s="10"/>
      <c r="B12" s="11"/>
      <c r="C12" s="12"/>
      <c r="D12" s="22"/>
      <c r="E12" s="22"/>
      <c r="F12" s="11"/>
      <c r="G12" s="15"/>
      <c r="H12" s="11"/>
      <c r="I12" s="16" t="s">
        <v>21</v>
      </c>
      <c r="J12" s="11"/>
      <c r="K12" s="17"/>
      <c r="L12" s="18" t="e">
        <f t="shared" si="0"/>
        <v>#DIV/0!</v>
      </c>
      <c r="M12" s="242"/>
      <c r="N12" s="7"/>
      <c r="O12" s="29"/>
      <c r="P12" s="11"/>
    </row>
    <row r="13" spans="1:16" ht="12.75">
      <c r="A13" s="10" t="s">
        <v>181</v>
      </c>
      <c r="B13" s="11" t="s">
        <v>32</v>
      </c>
      <c r="C13" s="12">
        <v>37800</v>
      </c>
      <c r="D13" s="14" t="s">
        <v>183</v>
      </c>
      <c r="E13" s="14" t="s">
        <v>184</v>
      </c>
      <c r="F13" s="11" t="s">
        <v>143</v>
      </c>
      <c r="G13" s="15">
        <v>1</v>
      </c>
      <c r="H13" s="11">
        <v>1</v>
      </c>
      <c r="I13" s="16" t="s">
        <v>21</v>
      </c>
      <c r="J13" s="11">
        <v>2</v>
      </c>
      <c r="K13" s="17">
        <v>2.6</v>
      </c>
      <c r="L13" s="18">
        <f>SUM(G13)+H13/(H13+J13)*(K13-G13)</f>
        <v>1.5333333333333332</v>
      </c>
      <c r="M13" s="242">
        <v>2</v>
      </c>
      <c r="N13" s="8">
        <v>1.5</v>
      </c>
      <c r="O13" s="29">
        <v>2</v>
      </c>
      <c r="P13" s="11" t="s">
        <v>90</v>
      </c>
    </row>
    <row r="14" spans="1:16" ht="12.75">
      <c r="A14" s="10"/>
      <c r="B14" s="11"/>
      <c r="C14" s="12"/>
      <c r="D14" s="22"/>
      <c r="E14" s="22"/>
      <c r="F14" s="11"/>
      <c r="G14" s="15"/>
      <c r="H14" s="11"/>
      <c r="I14" s="16" t="s">
        <v>21</v>
      </c>
      <c r="J14" s="11"/>
      <c r="K14" s="17"/>
      <c r="L14" s="18" t="e">
        <f t="shared" si="0"/>
        <v>#DIV/0!</v>
      </c>
      <c r="M14" s="242"/>
      <c r="N14" s="7"/>
      <c r="O14" s="29"/>
      <c r="P14" s="11"/>
    </row>
    <row r="15" spans="1:16" ht="12.75">
      <c r="A15" s="10" t="s">
        <v>181</v>
      </c>
      <c r="B15" s="11" t="s">
        <v>32</v>
      </c>
      <c r="C15" s="12">
        <v>37809</v>
      </c>
      <c r="D15" s="22" t="s">
        <v>185</v>
      </c>
      <c r="E15" s="22" t="s">
        <v>170</v>
      </c>
      <c r="F15" s="11" t="s">
        <v>143</v>
      </c>
      <c r="G15" s="15">
        <v>1</v>
      </c>
      <c r="H15" s="11">
        <v>3.5</v>
      </c>
      <c r="I15" s="16" t="s">
        <v>21</v>
      </c>
      <c r="J15" s="11">
        <v>1.5</v>
      </c>
      <c r="K15" s="17">
        <v>2.6</v>
      </c>
      <c r="L15" s="18">
        <f>SUM(G15)+H15/(H15+J15)*(K15-G15)</f>
        <v>2.12</v>
      </c>
      <c r="M15" s="242">
        <v>2.5</v>
      </c>
      <c r="N15" s="23"/>
      <c r="O15" s="27" t="s">
        <v>186</v>
      </c>
      <c r="P15" s="11" t="s">
        <v>90</v>
      </c>
    </row>
    <row r="16" spans="1:16" ht="12.75">
      <c r="A16" s="10" t="s">
        <v>181</v>
      </c>
      <c r="B16" s="11" t="s">
        <v>32</v>
      </c>
      <c r="C16" s="12">
        <v>37809</v>
      </c>
      <c r="D16" s="22" t="s">
        <v>185</v>
      </c>
      <c r="E16" s="22" t="s">
        <v>170</v>
      </c>
      <c r="F16" s="11" t="s">
        <v>143</v>
      </c>
      <c r="G16" s="15">
        <v>1</v>
      </c>
      <c r="H16" s="11">
        <v>2</v>
      </c>
      <c r="I16" s="16" t="s">
        <v>21</v>
      </c>
      <c r="J16" s="11">
        <v>1</v>
      </c>
      <c r="K16" s="17">
        <v>2.6</v>
      </c>
      <c r="L16" s="18">
        <f t="shared" si="0"/>
        <v>2.0666666666666664</v>
      </c>
      <c r="M16" s="242">
        <v>2.5</v>
      </c>
      <c r="N16" s="6">
        <v>2.1</v>
      </c>
      <c r="O16" s="27" t="s">
        <v>186</v>
      </c>
      <c r="P16" s="11"/>
    </row>
    <row r="17" spans="1:16" ht="12.75">
      <c r="A17" s="10" t="s">
        <v>181</v>
      </c>
      <c r="B17" s="11" t="s">
        <v>32</v>
      </c>
      <c r="C17" s="12">
        <v>37809</v>
      </c>
      <c r="D17" s="22" t="s">
        <v>185</v>
      </c>
      <c r="E17" s="22" t="s">
        <v>170</v>
      </c>
      <c r="F17" s="11" t="s">
        <v>143</v>
      </c>
      <c r="G17" s="15">
        <v>1</v>
      </c>
      <c r="H17" s="11">
        <v>2.5</v>
      </c>
      <c r="I17" s="16" t="s">
        <v>21</v>
      </c>
      <c r="J17" s="11">
        <v>0.5</v>
      </c>
      <c r="K17" s="17">
        <v>2.6</v>
      </c>
      <c r="L17" s="18">
        <f t="shared" si="0"/>
        <v>2.3333333333333335</v>
      </c>
      <c r="M17" s="242">
        <v>3</v>
      </c>
      <c r="N17" s="7">
        <f>SUM(L15:L16)/2</f>
        <v>2.0933333333333333</v>
      </c>
      <c r="O17" s="27" t="s">
        <v>186</v>
      </c>
      <c r="P17" s="11"/>
    </row>
    <row r="18" spans="1:16" ht="12.75">
      <c r="A18" s="10"/>
      <c r="B18" s="11"/>
      <c r="C18" s="12"/>
      <c r="D18" s="22"/>
      <c r="E18" s="22"/>
      <c r="F18" s="11"/>
      <c r="G18" s="15"/>
      <c r="H18" s="11"/>
      <c r="I18" s="16" t="s">
        <v>21</v>
      </c>
      <c r="J18" s="11"/>
      <c r="K18" s="17"/>
      <c r="L18" s="18" t="e">
        <f t="shared" si="0"/>
        <v>#DIV/0!</v>
      </c>
      <c r="M18" s="242"/>
      <c r="N18" s="7"/>
      <c r="O18" s="29"/>
      <c r="P18" s="11"/>
    </row>
    <row r="19" spans="1:16" ht="12.75">
      <c r="A19" s="10" t="s">
        <v>181</v>
      </c>
      <c r="B19" s="11" t="s">
        <v>32</v>
      </c>
      <c r="C19" s="12">
        <v>38182</v>
      </c>
      <c r="D19" s="22"/>
      <c r="E19" s="14" t="s">
        <v>36</v>
      </c>
      <c r="F19" s="11" t="s">
        <v>143</v>
      </c>
      <c r="G19" s="15">
        <v>1</v>
      </c>
      <c r="H19" s="11">
        <v>2.5</v>
      </c>
      <c r="I19" s="16" t="s">
        <v>21</v>
      </c>
      <c r="J19" s="11">
        <v>4</v>
      </c>
      <c r="K19" s="17">
        <v>2.3</v>
      </c>
      <c r="L19" s="18">
        <f>SUM(G19)+H19/(H19+J19)*(K19-G19)</f>
        <v>1.5</v>
      </c>
      <c r="M19" s="242">
        <v>3</v>
      </c>
      <c r="N19" s="7">
        <v>1.52</v>
      </c>
      <c r="O19" s="27" t="s">
        <v>222</v>
      </c>
      <c r="P19" s="11"/>
    </row>
    <row r="20" spans="1:16" ht="12.75">
      <c r="A20" s="10" t="s">
        <v>181</v>
      </c>
      <c r="B20" s="11" t="s">
        <v>32</v>
      </c>
      <c r="C20" s="12">
        <v>38182</v>
      </c>
      <c r="D20" s="22"/>
      <c r="E20" s="14" t="s">
        <v>36</v>
      </c>
      <c r="F20" s="11" t="s">
        <v>143</v>
      </c>
      <c r="G20" s="15">
        <v>1</v>
      </c>
      <c r="H20" s="11">
        <v>2.5</v>
      </c>
      <c r="I20" s="16" t="s">
        <v>21</v>
      </c>
      <c r="J20" s="11">
        <v>3.5</v>
      </c>
      <c r="K20" s="17">
        <v>2.3</v>
      </c>
      <c r="L20" s="18">
        <f t="shared" si="0"/>
        <v>1.5416666666666665</v>
      </c>
      <c r="M20" s="242"/>
      <c r="N20" s="7">
        <v>1.5</v>
      </c>
      <c r="O20" s="27" t="s">
        <v>222</v>
      </c>
      <c r="P20" s="11"/>
    </row>
    <row r="21" spans="1:16" ht="12.75">
      <c r="A21" s="10"/>
      <c r="B21" s="11"/>
      <c r="C21" s="12"/>
      <c r="D21" s="22"/>
      <c r="E21" s="22"/>
      <c r="F21" s="11"/>
      <c r="G21" s="15"/>
      <c r="H21" s="11"/>
      <c r="I21" s="16" t="s">
        <v>21</v>
      </c>
      <c r="J21" s="11"/>
      <c r="K21" s="17"/>
      <c r="L21" s="18" t="e">
        <f t="shared" si="0"/>
        <v>#DIV/0!</v>
      </c>
      <c r="M21" s="242"/>
      <c r="N21" s="7"/>
      <c r="O21" s="29"/>
      <c r="P21" s="11"/>
    </row>
    <row r="22" spans="1:16" ht="12.75">
      <c r="A22" s="10" t="s">
        <v>181</v>
      </c>
      <c r="B22" s="11" t="s">
        <v>32</v>
      </c>
      <c r="C22" s="12">
        <v>38187</v>
      </c>
      <c r="D22" s="22"/>
      <c r="E22" s="14" t="s">
        <v>223</v>
      </c>
      <c r="F22" s="11" t="s">
        <v>143</v>
      </c>
      <c r="G22" s="15">
        <v>1.06</v>
      </c>
      <c r="H22" s="11">
        <v>1.5</v>
      </c>
      <c r="I22" s="16" t="s">
        <v>21</v>
      </c>
      <c r="J22" s="11">
        <v>3</v>
      </c>
      <c r="K22" s="17">
        <v>2.63</v>
      </c>
      <c r="L22" s="18">
        <f>SUM(G22)+H22/(H22+J22)*(K22-G22)</f>
        <v>1.5833333333333333</v>
      </c>
      <c r="M22" s="242">
        <v>2.5</v>
      </c>
      <c r="N22" s="7">
        <v>1.6</v>
      </c>
      <c r="O22" s="27" t="s">
        <v>224</v>
      </c>
      <c r="P22" s="11"/>
    </row>
    <row r="23" spans="1:16" ht="12.75">
      <c r="A23" s="10"/>
      <c r="B23" s="11"/>
      <c r="C23" s="12"/>
      <c r="D23" s="22"/>
      <c r="E23" s="22"/>
      <c r="F23" s="11"/>
      <c r="G23" s="15"/>
      <c r="H23" s="11"/>
      <c r="I23" s="16" t="s">
        <v>21</v>
      </c>
      <c r="J23" s="11"/>
      <c r="K23" s="17"/>
      <c r="L23" s="18" t="e">
        <f t="shared" si="0"/>
        <v>#DIV/0!</v>
      </c>
      <c r="M23" s="242"/>
      <c r="N23" s="7"/>
      <c r="O23" s="29"/>
      <c r="P23" s="11"/>
    </row>
    <row r="24" spans="1:16" ht="12.75">
      <c r="A24" s="10" t="s">
        <v>181</v>
      </c>
      <c r="B24" s="11" t="s">
        <v>231</v>
      </c>
      <c r="C24" s="12">
        <v>38193</v>
      </c>
      <c r="D24" s="22"/>
      <c r="E24" s="14" t="s">
        <v>230</v>
      </c>
      <c r="F24" s="11" t="s">
        <v>143</v>
      </c>
      <c r="G24" s="15">
        <v>1.06</v>
      </c>
      <c r="H24" s="11">
        <v>4</v>
      </c>
      <c r="I24" s="16" t="s">
        <v>21</v>
      </c>
      <c r="J24" s="11">
        <v>3</v>
      </c>
      <c r="K24" s="17">
        <v>2.63</v>
      </c>
      <c r="L24" s="18">
        <f>SUM(G24)+H24/(H24+J24)*(K24-G24)</f>
        <v>1.957142857142857</v>
      </c>
      <c r="M24" s="242">
        <v>2.5</v>
      </c>
      <c r="N24" s="7">
        <v>2</v>
      </c>
      <c r="O24" s="27" t="s">
        <v>232</v>
      </c>
      <c r="P24" s="11"/>
    </row>
    <row r="25" spans="1:16" ht="12.75">
      <c r="A25" s="10"/>
      <c r="B25" s="11"/>
      <c r="C25" s="12"/>
      <c r="D25" s="22"/>
      <c r="E25" s="22"/>
      <c r="F25" s="11"/>
      <c r="G25" s="15"/>
      <c r="H25" s="11"/>
      <c r="I25" s="16" t="s">
        <v>21</v>
      </c>
      <c r="J25" s="11"/>
      <c r="K25" s="17"/>
      <c r="L25" s="18" t="e">
        <f t="shared" si="0"/>
        <v>#DIV/0!</v>
      </c>
      <c r="M25" s="242"/>
      <c r="N25" s="7"/>
      <c r="O25" s="29"/>
      <c r="P25" s="11"/>
    </row>
    <row r="26" spans="1:16" ht="12.75">
      <c r="A26" s="10" t="s">
        <v>181</v>
      </c>
      <c r="B26" s="11" t="s">
        <v>231</v>
      </c>
      <c r="C26" s="12">
        <v>38204</v>
      </c>
      <c r="D26" s="22"/>
      <c r="E26" s="14" t="s">
        <v>169</v>
      </c>
      <c r="F26" s="11" t="s">
        <v>143</v>
      </c>
      <c r="G26" s="15">
        <v>1.06</v>
      </c>
      <c r="H26" s="11">
        <v>3</v>
      </c>
      <c r="I26" s="16" t="s">
        <v>21</v>
      </c>
      <c r="J26" s="11">
        <v>3</v>
      </c>
      <c r="K26" s="17">
        <v>2.63</v>
      </c>
      <c r="L26" s="18">
        <f>SUM(G26)+H26/(H26+J26)*(K26-G26)</f>
        <v>1.845</v>
      </c>
      <c r="M26" s="242">
        <v>2.5</v>
      </c>
      <c r="N26" s="7">
        <v>1.9</v>
      </c>
      <c r="O26" s="27" t="s">
        <v>260</v>
      </c>
      <c r="P26" s="11"/>
    </row>
    <row r="27" spans="1:16" ht="12.75">
      <c r="A27" s="10"/>
      <c r="B27" s="11"/>
      <c r="C27" s="12"/>
      <c r="D27" s="22"/>
      <c r="E27" s="22"/>
      <c r="F27" s="11"/>
      <c r="G27" s="15"/>
      <c r="H27" s="11"/>
      <c r="I27" s="16" t="s">
        <v>21</v>
      </c>
      <c r="J27" s="11"/>
      <c r="K27" s="17"/>
      <c r="L27" s="18" t="e">
        <f t="shared" si="0"/>
        <v>#DIV/0!</v>
      </c>
      <c r="M27" s="242"/>
      <c r="N27" s="7"/>
      <c r="O27" s="29"/>
      <c r="P27" s="11"/>
    </row>
    <row r="28" spans="1:16" ht="12.75">
      <c r="A28" s="10" t="s">
        <v>181</v>
      </c>
      <c r="B28" s="11" t="s">
        <v>32</v>
      </c>
      <c r="C28" s="12">
        <v>38209</v>
      </c>
      <c r="D28" s="22"/>
      <c r="E28" s="14" t="s">
        <v>264</v>
      </c>
      <c r="F28" s="11" t="s">
        <v>143</v>
      </c>
      <c r="G28" s="15">
        <v>1.06</v>
      </c>
      <c r="H28" s="11">
        <v>4</v>
      </c>
      <c r="I28" s="16" t="s">
        <v>21</v>
      </c>
      <c r="J28" s="11">
        <v>4</v>
      </c>
      <c r="K28" s="17">
        <v>2.63</v>
      </c>
      <c r="L28" s="18">
        <f>SUM(G28)+H28/(H28+J28)*(K28-G28)</f>
        <v>1.845</v>
      </c>
      <c r="M28" s="242">
        <v>2</v>
      </c>
      <c r="N28" s="7">
        <v>1.9</v>
      </c>
      <c r="O28" s="27" t="s">
        <v>159</v>
      </c>
      <c r="P28" s="11"/>
    </row>
    <row r="29" spans="1:16" ht="12.75">
      <c r="A29" s="10"/>
      <c r="B29" s="11"/>
      <c r="C29" s="12"/>
      <c r="D29" s="22"/>
      <c r="E29" s="22"/>
      <c r="F29" s="11"/>
      <c r="G29" s="15"/>
      <c r="H29" s="11"/>
      <c r="I29" s="16" t="s">
        <v>21</v>
      </c>
      <c r="J29" s="11"/>
      <c r="K29" s="17"/>
      <c r="L29" s="18" t="e">
        <f t="shared" si="0"/>
        <v>#DIV/0!</v>
      </c>
      <c r="M29" s="242"/>
      <c r="N29" s="7"/>
      <c r="O29" s="29"/>
      <c r="P29" s="11"/>
    </row>
    <row r="30" spans="1:16" ht="12.75">
      <c r="A30" s="10" t="s">
        <v>181</v>
      </c>
      <c r="B30" s="11" t="s">
        <v>32</v>
      </c>
      <c r="C30" s="12">
        <v>38209</v>
      </c>
      <c r="D30" s="22"/>
      <c r="E30" s="14" t="s">
        <v>264</v>
      </c>
      <c r="F30" s="11" t="s">
        <v>143</v>
      </c>
      <c r="G30" s="15">
        <v>1.06</v>
      </c>
      <c r="H30" s="11">
        <v>4</v>
      </c>
      <c r="I30" s="16" t="s">
        <v>21</v>
      </c>
      <c r="J30" s="11">
        <v>4</v>
      </c>
      <c r="K30" s="17">
        <v>2.63</v>
      </c>
      <c r="L30" s="18">
        <f>SUM(G30)+H30/(H30+J30)*(K30-G30)</f>
        <v>1.845</v>
      </c>
      <c r="M30" s="242">
        <v>2</v>
      </c>
      <c r="N30" s="7">
        <v>1.9</v>
      </c>
      <c r="O30" s="27" t="s">
        <v>159</v>
      </c>
      <c r="P30" s="11"/>
    </row>
    <row r="31" spans="1:16" ht="12.75">
      <c r="A31" s="10"/>
      <c r="B31" s="11"/>
      <c r="C31" s="12"/>
      <c r="D31" s="22"/>
      <c r="E31" s="14"/>
      <c r="F31" s="11"/>
      <c r="G31" s="15"/>
      <c r="H31" s="11"/>
      <c r="I31" s="16" t="s">
        <v>21</v>
      </c>
      <c r="J31" s="11"/>
      <c r="K31" s="17"/>
      <c r="L31" s="18" t="e">
        <f aca="true" t="shared" si="1" ref="L31:L67">SUM(G31)+H31/(H31+J31)*(K31-G31)</f>
        <v>#DIV/0!</v>
      </c>
      <c r="M31" s="243"/>
      <c r="N31" s="35"/>
      <c r="O31" s="27"/>
      <c r="P31" s="11"/>
    </row>
    <row r="32" spans="1:16" ht="12.75">
      <c r="A32" s="10" t="s">
        <v>181</v>
      </c>
      <c r="B32" s="11" t="s">
        <v>32</v>
      </c>
      <c r="C32" s="12">
        <v>38211</v>
      </c>
      <c r="D32" s="22"/>
      <c r="E32" s="14" t="s">
        <v>269</v>
      </c>
      <c r="F32" s="11" t="s">
        <v>143</v>
      </c>
      <c r="G32" s="15">
        <v>1.06</v>
      </c>
      <c r="H32" s="11">
        <v>6</v>
      </c>
      <c r="I32" s="16" t="s">
        <v>21</v>
      </c>
      <c r="J32" s="11">
        <v>5</v>
      </c>
      <c r="K32" s="17">
        <v>2.63</v>
      </c>
      <c r="L32" s="18">
        <f>SUM(G32)+H32/(H32+J32)*(K32-G32)</f>
        <v>1.9163636363636363</v>
      </c>
      <c r="M32" s="242">
        <v>2</v>
      </c>
      <c r="N32" s="6">
        <v>1.9</v>
      </c>
      <c r="O32" s="27" t="s">
        <v>270</v>
      </c>
      <c r="P32" s="11"/>
    </row>
    <row r="33" spans="1:16" ht="12.75">
      <c r="A33" s="10" t="s">
        <v>181</v>
      </c>
      <c r="B33" s="11" t="s">
        <v>32</v>
      </c>
      <c r="C33" s="12">
        <v>38211</v>
      </c>
      <c r="D33" s="22"/>
      <c r="E33" s="14" t="s">
        <v>269</v>
      </c>
      <c r="F33" s="11" t="s">
        <v>143</v>
      </c>
      <c r="G33" s="15">
        <v>1.06</v>
      </c>
      <c r="H33" s="11">
        <v>5</v>
      </c>
      <c r="I33" s="16" t="s">
        <v>21</v>
      </c>
      <c r="J33" s="11">
        <v>4.5</v>
      </c>
      <c r="K33" s="17">
        <v>2.63</v>
      </c>
      <c r="L33" s="18">
        <f t="shared" si="1"/>
        <v>1.8863157894736842</v>
      </c>
      <c r="M33" s="244">
        <v>2</v>
      </c>
      <c r="N33" s="35">
        <f>SUM(L32:L34)/3</f>
        <v>1.88255980861244</v>
      </c>
      <c r="O33" s="27" t="s">
        <v>270</v>
      </c>
      <c r="P33" s="11"/>
    </row>
    <row r="34" spans="1:16" ht="12.75">
      <c r="A34" s="10" t="s">
        <v>181</v>
      </c>
      <c r="B34" s="11" t="s">
        <v>32</v>
      </c>
      <c r="C34" s="12">
        <v>38211</v>
      </c>
      <c r="D34" s="22"/>
      <c r="E34" s="14" t="s">
        <v>269</v>
      </c>
      <c r="F34" s="11" t="s">
        <v>143</v>
      </c>
      <c r="G34" s="15">
        <v>1.06</v>
      </c>
      <c r="H34" s="11">
        <v>5</v>
      </c>
      <c r="I34" s="16" t="s">
        <v>21</v>
      </c>
      <c r="J34" s="11">
        <v>5</v>
      </c>
      <c r="K34" s="17">
        <v>2.63</v>
      </c>
      <c r="L34" s="18">
        <f t="shared" si="1"/>
        <v>1.845</v>
      </c>
      <c r="M34" s="244">
        <v>2</v>
      </c>
      <c r="N34" s="7"/>
      <c r="O34" s="27" t="s">
        <v>270</v>
      </c>
      <c r="P34" s="11"/>
    </row>
    <row r="35" spans="1:16" ht="12.75">
      <c r="A35" s="10"/>
      <c r="B35" s="11"/>
      <c r="C35" s="12"/>
      <c r="D35" s="22"/>
      <c r="E35" s="14"/>
      <c r="F35" s="11"/>
      <c r="G35" s="15"/>
      <c r="H35" s="11"/>
      <c r="I35" s="16" t="s">
        <v>21</v>
      </c>
      <c r="J35" s="11"/>
      <c r="K35" s="17"/>
      <c r="L35" s="18" t="e">
        <f t="shared" si="1"/>
        <v>#DIV/0!</v>
      </c>
      <c r="M35" s="244"/>
      <c r="N35" s="7"/>
      <c r="O35" s="27"/>
      <c r="P35" s="11"/>
    </row>
    <row r="36" spans="1:16" ht="12.75">
      <c r="A36" s="10" t="s">
        <v>181</v>
      </c>
      <c r="B36" s="11" t="s">
        <v>32</v>
      </c>
      <c r="C36" s="12">
        <v>38213</v>
      </c>
      <c r="D36" s="22"/>
      <c r="E36" s="14" t="s">
        <v>269</v>
      </c>
      <c r="F36" s="11" t="s">
        <v>143</v>
      </c>
      <c r="G36" s="15">
        <v>1.06</v>
      </c>
      <c r="H36" s="11">
        <v>4</v>
      </c>
      <c r="I36" s="16" t="s">
        <v>21</v>
      </c>
      <c r="J36" s="11">
        <v>4</v>
      </c>
      <c r="K36" s="17">
        <v>2.63</v>
      </c>
      <c r="L36" s="18">
        <f>SUM(G36)+H36/(H36+J36)*(K36-G36)</f>
        <v>1.845</v>
      </c>
      <c r="M36" s="244">
        <v>2.8</v>
      </c>
      <c r="N36" s="7">
        <v>1.9</v>
      </c>
      <c r="O36" s="27" t="s">
        <v>275</v>
      </c>
      <c r="P36" s="11"/>
    </row>
    <row r="37" spans="1:16" ht="12.75">
      <c r="A37" s="10"/>
      <c r="B37" s="11"/>
      <c r="C37" s="12"/>
      <c r="D37" s="22"/>
      <c r="E37" s="14"/>
      <c r="F37" s="11"/>
      <c r="G37" s="15"/>
      <c r="H37" s="11"/>
      <c r="I37" s="16" t="s">
        <v>21</v>
      </c>
      <c r="J37" s="11"/>
      <c r="K37" s="17"/>
      <c r="L37" s="18" t="e">
        <f t="shared" si="1"/>
        <v>#DIV/0!</v>
      </c>
      <c r="M37" s="244"/>
      <c r="N37" s="7"/>
      <c r="O37" s="27"/>
      <c r="P37" s="11"/>
    </row>
    <row r="38" spans="1:16" ht="12.75">
      <c r="A38" s="10" t="s">
        <v>181</v>
      </c>
      <c r="B38" s="11" t="s">
        <v>32</v>
      </c>
      <c r="C38" s="12">
        <v>38219</v>
      </c>
      <c r="D38" s="22"/>
      <c r="E38" s="14" t="s">
        <v>280</v>
      </c>
      <c r="F38" s="11" t="s">
        <v>143</v>
      </c>
      <c r="G38" s="15">
        <v>1.06</v>
      </c>
      <c r="H38" s="11">
        <v>4</v>
      </c>
      <c r="I38" s="16" t="s">
        <v>21</v>
      </c>
      <c r="J38" s="11">
        <v>5</v>
      </c>
      <c r="K38" s="17">
        <v>2.63</v>
      </c>
      <c r="L38" s="18">
        <f>SUM(G38)+H38/(H38+J38)*(K38-G38)</f>
        <v>1.7577777777777777</v>
      </c>
      <c r="M38" s="244">
        <v>2.5</v>
      </c>
      <c r="N38" s="7">
        <v>1.8</v>
      </c>
      <c r="O38" s="27" t="s">
        <v>111</v>
      </c>
      <c r="P38" s="11"/>
    </row>
    <row r="39" spans="1:16" ht="12.75">
      <c r="A39" s="10"/>
      <c r="B39" s="11"/>
      <c r="C39" s="12"/>
      <c r="D39" s="22"/>
      <c r="E39" s="14"/>
      <c r="F39" s="11"/>
      <c r="G39" s="15"/>
      <c r="H39" s="11"/>
      <c r="I39" s="16" t="s">
        <v>21</v>
      </c>
      <c r="J39" s="11"/>
      <c r="K39" s="17"/>
      <c r="L39" s="18" t="e">
        <f t="shared" si="1"/>
        <v>#DIV/0!</v>
      </c>
      <c r="M39" s="244"/>
      <c r="N39" s="7"/>
      <c r="O39" s="27"/>
      <c r="P39" s="11"/>
    </row>
    <row r="40" spans="1:16" ht="12.75">
      <c r="A40" s="10" t="s">
        <v>181</v>
      </c>
      <c r="B40" s="11" t="s">
        <v>32</v>
      </c>
      <c r="C40" s="12">
        <v>38486</v>
      </c>
      <c r="D40" s="22"/>
      <c r="E40" s="14" t="s">
        <v>383</v>
      </c>
      <c r="F40" s="11" t="s">
        <v>143</v>
      </c>
      <c r="G40" s="15">
        <v>1.07</v>
      </c>
      <c r="H40" s="11">
        <v>5</v>
      </c>
      <c r="I40" s="16" t="s">
        <v>21</v>
      </c>
      <c r="J40" s="11">
        <v>1.5</v>
      </c>
      <c r="K40" s="17">
        <v>2.63</v>
      </c>
      <c r="L40" s="18">
        <f>SUM(G40)+H40/(H40+J40)*(K40-G40)</f>
        <v>2.27</v>
      </c>
      <c r="M40" s="244">
        <v>2</v>
      </c>
      <c r="N40" s="7">
        <v>2.3</v>
      </c>
      <c r="O40" s="27" t="s">
        <v>111</v>
      </c>
      <c r="P40" s="11"/>
    </row>
    <row r="41" spans="1:16" ht="12.75">
      <c r="A41" s="10"/>
      <c r="B41" s="11"/>
      <c r="C41" s="12"/>
      <c r="D41" s="22"/>
      <c r="E41" s="14"/>
      <c r="F41" s="11"/>
      <c r="G41" s="15"/>
      <c r="H41" s="11"/>
      <c r="I41" s="16" t="s">
        <v>21</v>
      </c>
      <c r="J41" s="11"/>
      <c r="K41" s="17"/>
      <c r="L41" s="18" t="e">
        <f t="shared" si="1"/>
        <v>#DIV/0!</v>
      </c>
      <c r="M41" s="244"/>
      <c r="N41" s="7"/>
      <c r="O41" s="27"/>
      <c r="P41" s="11"/>
    </row>
    <row r="42" spans="1:16" ht="12.75">
      <c r="A42" s="10" t="s">
        <v>181</v>
      </c>
      <c r="B42" s="11" t="s">
        <v>294</v>
      </c>
      <c r="C42" s="12">
        <v>38500</v>
      </c>
      <c r="D42" s="22"/>
      <c r="E42" s="14" t="s">
        <v>454</v>
      </c>
      <c r="F42" s="11" t="s">
        <v>143</v>
      </c>
      <c r="G42" s="15">
        <v>1.07</v>
      </c>
      <c r="H42" s="11">
        <v>5</v>
      </c>
      <c r="I42" s="16" t="s">
        <v>21</v>
      </c>
      <c r="J42" s="11">
        <v>2.5</v>
      </c>
      <c r="K42" s="17">
        <v>2.62</v>
      </c>
      <c r="L42" s="18">
        <f>SUM(G42)+H42/(H42+J42)*(K42-G42)</f>
        <v>2.1033333333333335</v>
      </c>
      <c r="M42" s="244">
        <v>2</v>
      </c>
      <c r="N42" s="7">
        <v>2.1</v>
      </c>
      <c r="O42" s="27" t="s">
        <v>455</v>
      </c>
      <c r="P42" s="11"/>
    </row>
    <row r="43" spans="1:16" ht="12.75">
      <c r="A43" s="10"/>
      <c r="B43" s="11"/>
      <c r="C43" s="12"/>
      <c r="D43" s="22"/>
      <c r="E43" s="14"/>
      <c r="F43" s="11"/>
      <c r="G43" s="15"/>
      <c r="H43" s="11"/>
      <c r="I43" s="16" t="s">
        <v>21</v>
      </c>
      <c r="J43" s="11"/>
      <c r="K43" s="17"/>
      <c r="L43" s="18" t="e">
        <f t="shared" si="1"/>
        <v>#DIV/0!</v>
      </c>
      <c r="M43" s="244"/>
      <c r="N43" s="7"/>
      <c r="O43" s="27"/>
      <c r="P43" s="11"/>
    </row>
    <row r="44" spans="1:16" ht="12.75">
      <c r="A44" s="10"/>
      <c r="B44" s="11"/>
      <c r="C44" s="12"/>
      <c r="D44" s="22"/>
      <c r="E44" s="14"/>
      <c r="F44" s="11"/>
      <c r="G44" s="15"/>
      <c r="H44" s="11"/>
      <c r="I44" s="16" t="s">
        <v>21</v>
      </c>
      <c r="J44" s="11"/>
      <c r="K44" s="17"/>
      <c r="L44" s="18" t="e">
        <f t="shared" si="1"/>
        <v>#DIV/0!</v>
      </c>
      <c r="M44" s="244"/>
      <c r="N44" s="7"/>
      <c r="O44" s="27"/>
      <c r="P44" s="11"/>
    </row>
    <row r="45" spans="1:16" ht="12.75">
      <c r="A45" s="10"/>
      <c r="B45" s="11"/>
      <c r="C45" s="12"/>
      <c r="D45" s="22"/>
      <c r="E45" s="14"/>
      <c r="F45" s="11"/>
      <c r="G45" s="15"/>
      <c r="H45" s="11"/>
      <c r="I45" s="16" t="s">
        <v>21</v>
      </c>
      <c r="J45" s="11"/>
      <c r="K45" s="17"/>
      <c r="L45" s="18" t="e">
        <f t="shared" si="1"/>
        <v>#DIV/0!</v>
      </c>
      <c r="M45" s="244"/>
      <c r="N45" s="7"/>
      <c r="O45" s="27"/>
      <c r="P45" s="11"/>
    </row>
    <row r="46" spans="1:16" ht="12.75">
      <c r="A46" s="10"/>
      <c r="B46" s="11"/>
      <c r="C46" s="12"/>
      <c r="D46" s="22"/>
      <c r="E46" s="14"/>
      <c r="F46" s="11"/>
      <c r="G46" s="15"/>
      <c r="H46" s="11"/>
      <c r="I46" s="16" t="s">
        <v>21</v>
      </c>
      <c r="J46" s="11"/>
      <c r="K46" s="17"/>
      <c r="L46" s="18" t="e">
        <f t="shared" si="1"/>
        <v>#DIV/0!</v>
      </c>
      <c r="M46" s="244"/>
      <c r="N46" s="7"/>
      <c r="O46" s="27"/>
      <c r="P46" s="11"/>
    </row>
    <row r="47" spans="1:16" ht="12.75">
      <c r="A47" s="10"/>
      <c r="B47" s="11"/>
      <c r="C47" s="12"/>
      <c r="D47" s="22"/>
      <c r="E47" s="14"/>
      <c r="F47" s="11"/>
      <c r="G47" s="15"/>
      <c r="H47" s="11"/>
      <c r="I47" s="16" t="s">
        <v>21</v>
      </c>
      <c r="J47" s="11"/>
      <c r="K47" s="17"/>
      <c r="L47" s="18" t="e">
        <f t="shared" si="1"/>
        <v>#DIV/0!</v>
      </c>
      <c r="M47" s="244"/>
      <c r="N47" s="7"/>
      <c r="O47" s="27"/>
      <c r="P47" s="11"/>
    </row>
    <row r="48" spans="1:16" ht="12.75">
      <c r="A48" s="10"/>
      <c r="B48" s="11"/>
      <c r="C48" s="12"/>
      <c r="D48" s="22"/>
      <c r="E48" s="14"/>
      <c r="F48" s="11"/>
      <c r="G48" s="15"/>
      <c r="H48" s="11"/>
      <c r="I48" s="16" t="s">
        <v>21</v>
      </c>
      <c r="J48" s="11"/>
      <c r="K48" s="17"/>
      <c r="L48" s="18" t="e">
        <f t="shared" si="1"/>
        <v>#DIV/0!</v>
      </c>
      <c r="M48" s="244"/>
      <c r="N48" s="7"/>
      <c r="O48" s="27"/>
      <c r="P48" s="11"/>
    </row>
    <row r="49" spans="1:16" ht="12.75">
      <c r="A49" s="10"/>
      <c r="B49" s="11"/>
      <c r="C49" s="12"/>
      <c r="D49" s="22"/>
      <c r="E49" s="14"/>
      <c r="F49" s="11"/>
      <c r="G49" s="15"/>
      <c r="H49" s="11"/>
      <c r="I49" s="16" t="s">
        <v>21</v>
      </c>
      <c r="J49" s="11"/>
      <c r="K49" s="17"/>
      <c r="L49" s="18" t="e">
        <f t="shared" si="1"/>
        <v>#DIV/0!</v>
      </c>
      <c r="M49" s="244"/>
      <c r="N49" s="7"/>
      <c r="O49" s="27"/>
      <c r="P49" s="11"/>
    </row>
    <row r="50" spans="1:16" ht="12.75">
      <c r="A50" s="10"/>
      <c r="B50" s="11"/>
      <c r="C50" s="12"/>
      <c r="D50" s="22"/>
      <c r="E50" s="14"/>
      <c r="F50" s="11"/>
      <c r="G50" s="15"/>
      <c r="H50" s="11"/>
      <c r="I50" s="16" t="s">
        <v>21</v>
      </c>
      <c r="J50" s="11"/>
      <c r="K50" s="17"/>
      <c r="L50" s="18" t="e">
        <f t="shared" si="1"/>
        <v>#DIV/0!</v>
      </c>
      <c r="M50" s="244"/>
      <c r="N50" s="7"/>
      <c r="O50" s="27"/>
      <c r="P50" s="11"/>
    </row>
    <row r="51" spans="1:16" ht="12.75">
      <c r="A51" s="10"/>
      <c r="B51" s="11"/>
      <c r="C51" s="12"/>
      <c r="D51" s="22"/>
      <c r="E51" s="14"/>
      <c r="F51" s="11"/>
      <c r="G51" s="15"/>
      <c r="H51" s="11"/>
      <c r="I51" s="16" t="s">
        <v>21</v>
      </c>
      <c r="J51" s="11"/>
      <c r="K51" s="17"/>
      <c r="L51" s="18" t="e">
        <f t="shared" si="1"/>
        <v>#DIV/0!</v>
      </c>
      <c r="M51" s="244"/>
      <c r="N51" s="7"/>
      <c r="O51" s="27"/>
      <c r="P51" s="11"/>
    </row>
    <row r="52" spans="1:16" ht="12.75">
      <c r="A52" s="10"/>
      <c r="B52" s="11"/>
      <c r="C52" s="12"/>
      <c r="D52" s="22"/>
      <c r="E52" s="14"/>
      <c r="F52" s="11"/>
      <c r="G52" s="15"/>
      <c r="H52" s="11"/>
      <c r="I52" s="16" t="s">
        <v>21</v>
      </c>
      <c r="J52" s="11"/>
      <c r="K52" s="17"/>
      <c r="L52" s="18" t="e">
        <f t="shared" si="1"/>
        <v>#DIV/0!</v>
      </c>
      <c r="M52" s="244"/>
      <c r="N52" s="7"/>
      <c r="O52" s="27"/>
      <c r="P52" s="11"/>
    </row>
    <row r="53" spans="1:16" ht="12.75">
      <c r="A53" s="10"/>
      <c r="B53" s="11"/>
      <c r="C53" s="12"/>
      <c r="D53" s="22"/>
      <c r="E53" s="14"/>
      <c r="F53" s="11"/>
      <c r="G53" s="15"/>
      <c r="H53" s="11"/>
      <c r="I53" s="16" t="s">
        <v>21</v>
      </c>
      <c r="J53" s="11"/>
      <c r="K53" s="17"/>
      <c r="L53" s="18" t="e">
        <f t="shared" si="1"/>
        <v>#DIV/0!</v>
      </c>
      <c r="M53" s="244"/>
      <c r="N53" s="7"/>
      <c r="O53" s="27"/>
      <c r="P53" s="11"/>
    </row>
    <row r="54" spans="1:16" ht="12.75">
      <c r="A54" s="10"/>
      <c r="B54" s="11"/>
      <c r="C54" s="12"/>
      <c r="D54" s="22"/>
      <c r="E54" s="14"/>
      <c r="F54" s="11"/>
      <c r="G54" s="15"/>
      <c r="H54" s="11"/>
      <c r="I54" s="16" t="s">
        <v>21</v>
      </c>
      <c r="J54" s="11"/>
      <c r="K54" s="17"/>
      <c r="L54" s="18" t="e">
        <f t="shared" si="1"/>
        <v>#DIV/0!</v>
      </c>
      <c r="M54" s="244"/>
      <c r="N54" s="7"/>
      <c r="O54" s="27"/>
      <c r="P54" s="11"/>
    </row>
    <row r="55" spans="1:16" ht="12.75">
      <c r="A55" s="10"/>
      <c r="B55" s="11"/>
      <c r="C55" s="12"/>
      <c r="D55" s="22"/>
      <c r="E55" s="14"/>
      <c r="F55" s="11"/>
      <c r="G55" s="15"/>
      <c r="H55" s="11"/>
      <c r="I55" s="16" t="s">
        <v>21</v>
      </c>
      <c r="J55" s="11"/>
      <c r="K55" s="17"/>
      <c r="L55" s="18" t="e">
        <f t="shared" si="1"/>
        <v>#DIV/0!</v>
      </c>
      <c r="M55" s="244"/>
      <c r="N55" s="7"/>
      <c r="O55" s="27"/>
      <c r="P55" s="11"/>
    </row>
    <row r="56" spans="1:16" ht="12.75">
      <c r="A56" s="10"/>
      <c r="B56" s="11"/>
      <c r="C56" s="12"/>
      <c r="D56" s="22"/>
      <c r="E56" s="14"/>
      <c r="F56" s="11"/>
      <c r="G56" s="15"/>
      <c r="H56" s="11"/>
      <c r="I56" s="16" t="s">
        <v>21</v>
      </c>
      <c r="J56" s="11"/>
      <c r="K56" s="17"/>
      <c r="L56" s="18" t="e">
        <f t="shared" si="1"/>
        <v>#DIV/0!</v>
      </c>
      <c r="M56" s="244"/>
      <c r="N56" s="7"/>
      <c r="O56" s="27"/>
      <c r="P56" s="11"/>
    </row>
    <row r="57" spans="1:16" ht="12.75">
      <c r="A57" s="10"/>
      <c r="B57" s="11"/>
      <c r="C57" s="12"/>
      <c r="D57" s="22"/>
      <c r="E57" s="14"/>
      <c r="F57" s="11"/>
      <c r="G57" s="15"/>
      <c r="H57" s="11"/>
      <c r="I57" s="16" t="s">
        <v>21</v>
      </c>
      <c r="J57" s="11"/>
      <c r="K57" s="17"/>
      <c r="L57" s="18" t="e">
        <f t="shared" si="1"/>
        <v>#DIV/0!</v>
      </c>
      <c r="M57" s="244"/>
      <c r="N57" s="7"/>
      <c r="O57" s="27"/>
      <c r="P57" s="11"/>
    </row>
    <row r="58" spans="1:16" ht="12.75">
      <c r="A58" s="10"/>
      <c r="B58" s="11"/>
      <c r="C58" s="12"/>
      <c r="D58" s="22"/>
      <c r="E58" s="14"/>
      <c r="F58" s="11"/>
      <c r="G58" s="15"/>
      <c r="H58" s="11"/>
      <c r="I58" s="16" t="s">
        <v>21</v>
      </c>
      <c r="J58" s="11"/>
      <c r="K58" s="17"/>
      <c r="L58" s="18" t="e">
        <f t="shared" si="1"/>
        <v>#DIV/0!</v>
      </c>
      <c r="M58" s="244"/>
      <c r="N58" s="7"/>
      <c r="O58" s="27"/>
      <c r="P58" s="11"/>
    </row>
    <row r="59" spans="1:16" ht="12.75">
      <c r="A59" s="10"/>
      <c r="B59" s="11"/>
      <c r="C59" s="12"/>
      <c r="D59" s="22"/>
      <c r="E59" s="14"/>
      <c r="F59" s="11"/>
      <c r="G59" s="15"/>
      <c r="H59" s="11"/>
      <c r="I59" s="16" t="s">
        <v>21</v>
      </c>
      <c r="J59" s="11"/>
      <c r="K59" s="17"/>
      <c r="L59" s="18" t="e">
        <f t="shared" si="1"/>
        <v>#DIV/0!</v>
      </c>
      <c r="M59" s="244"/>
      <c r="N59" s="7"/>
      <c r="O59" s="27"/>
      <c r="P59" s="11"/>
    </row>
    <row r="60" spans="1:16" ht="12.75">
      <c r="A60" s="10"/>
      <c r="B60" s="11"/>
      <c r="C60" s="12"/>
      <c r="D60" s="22"/>
      <c r="E60" s="14"/>
      <c r="F60" s="11"/>
      <c r="G60" s="15"/>
      <c r="H60" s="11"/>
      <c r="I60" s="16" t="s">
        <v>21</v>
      </c>
      <c r="J60" s="11"/>
      <c r="K60" s="17"/>
      <c r="L60" s="18" t="e">
        <f t="shared" si="1"/>
        <v>#DIV/0!</v>
      </c>
      <c r="M60" s="244"/>
      <c r="N60" s="7"/>
      <c r="O60" s="27"/>
      <c r="P60" s="11"/>
    </row>
    <row r="61" spans="1:16" ht="12.75">
      <c r="A61" s="10"/>
      <c r="B61" s="11"/>
      <c r="C61" s="12"/>
      <c r="D61" s="22"/>
      <c r="E61" s="14"/>
      <c r="F61" s="11"/>
      <c r="G61" s="15"/>
      <c r="H61" s="11"/>
      <c r="I61" s="16" t="s">
        <v>21</v>
      </c>
      <c r="J61" s="11"/>
      <c r="K61" s="17"/>
      <c r="L61" s="18" t="e">
        <f t="shared" si="1"/>
        <v>#DIV/0!</v>
      </c>
      <c r="M61" s="244"/>
      <c r="N61" s="7"/>
      <c r="O61" s="27"/>
      <c r="P61" s="11"/>
    </row>
    <row r="62" spans="1:16" ht="12.75">
      <c r="A62" s="10"/>
      <c r="B62" s="11"/>
      <c r="C62" s="12"/>
      <c r="D62" s="22"/>
      <c r="E62" s="14"/>
      <c r="F62" s="11"/>
      <c r="G62" s="15"/>
      <c r="H62" s="11"/>
      <c r="I62" s="16" t="s">
        <v>21</v>
      </c>
      <c r="J62" s="11"/>
      <c r="K62" s="17"/>
      <c r="L62" s="18" t="e">
        <f t="shared" si="1"/>
        <v>#DIV/0!</v>
      </c>
      <c r="M62" s="244"/>
      <c r="N62" s="7"/>
      <c r="O62" s="27"/>
      <c r="P62" s="11"/>
    </row>
    <row r="63" spans="1:16" ht="12.75">
      <c r="A63" s="10"/>
      <c r="B63" s="11"/>
      <c r="C63" s="12"/>
      <c r="D63" s="22"/>
      <c r="E63" s="14"/>
      <c r="F63" s="11"/>
      <c r="G63" s="15"/>
      <c r="H63" s="11"/>
      <c r="I63" s="16" t="s">
        <v>21</v>
      </c>
      <c r="J63" s="11"/>
      <c r="K63" s="17"/>
      <c r="L63" s="18" t="e">
        <f t="shared" si="1"/>
        <v>#DIV/0!</v>
      </c>
      <c r="M63" s="244"/>
      <c r="N63" s="7"/>
      <c r="O63" s="27"/>
      <c r="P63" s="11"/>
    </row>
    <row r="64" spans="1:16" ht="12.75">
      <c r="A64" s="10"/>
      <c r="B64" s="11"/>
      <c r="C64" s="12"/>
      <c r="D64" s="22"/>
      <c r="E64" s="14"/>
      <c r="F64" s="11"/>
      <c r="G64" s="15"/>
      <c r="H64" s="11"/>
      <c r="I64" s="16" t="s">
        <v>21</v>
      </c>
      <c r="J64" s="11"/>
      <c r="K64" s="17"/>
      <c r="L64" s="18" t="e">
        <f t="shared" si="1"/>
        <v>#DIV/0!</v>
      </c>
      <c r="M64" s="244"/>
      <c r="N64" s="7"/>
      <c r="O64" s="27"/>
      <c r="P64" s="11"/>
    </row>
    <row r="65" spans="1:16" ht="12.75">
      <c r="A65" s="10"/>
      <c r="B65" s="11"/>
      <c r="C65" s="12"/>
      <c r="D65" s="22"/>
      <c r="E65" s="14"/>
      <c r="F65" s="11"/>
      <c r="G65" s="15"/>
      <c r="H65" s="11"/>
      <c r="I65" s="16" t="s">
        <v>21</v>
      </c>
      <c r="J65" s="11"/>
      <c r="K65" s="17"/>
      <c r="L65" s="18" t="e">
        <f t="shared" si="1"/>
        <v>#DIV/0!</v>
      </c>
      <c r="M65" s="244"/>
      <c r="N65" s="7"/>
      <c r="O65" s="27"/>
      <c r="P65" s="11"/>
    </row>
    <row r="66" spans="1:16" ht="12.75">
      <c r="A66" s="10"/>
      <c r="B66" s="11"/>
      <c r="C66" s="12"/>
      <c r="D66" s="22"/>
      <c r="E66" s="14"/>
      <c r="F66" s="11"/>
      <c r="G66" s="15"/>
      <c r="H66" s="11"/>
      <c r="I66" s="16" t="s">
        <v>21</v>
      </c>
      <c r="J66" s="11"/>
      <c r="K66" s="17"/>
      <c r="L66" s="18" t="e">
        <f t="shared" si="1"/>
        <v>#DIV/0!</v>
      </c>
      <c r="M66" s="244"/>
      <c r="N66" s="7"/>
      <c r="O66" s="27"/>
      <c r="P66" s="11"/>
    </row>
    <row r="67" spans="1:16" ht="12.75">
      <c r="A67" s="10"/>
      <c r="B67" s="11"/>
      <c r="C67" s="12"/>
      <c r="D67" s="22"/>
      <c r="E67" s="14"/>
      <c r="F67" s="11"/>
      <c r="G67" s="15"/>
      <c r="H67" s="11"/>
      <c r="I67" s="16" t="s">
        <v>21</v>
      </c>
      <c r="J67" s="11"/>
      <c r="K67" s="17"/>
      <c r="L67" s="18" t="e">
        <f t="shared" si="1"/>
        <v>#DIV/0!</v>
      </c>
      <c r="M67" s="244"/>
      <c r="N67" s="7"/>
      <c r="O67" s="27"/>
      <c r="P67" s="11"/>
    </row>
    <row r="68" spans="1:16" ht="12.75">
      <c r="A68" s="10"/>
      <c r="B68" s="11"/>
      <c r="C68" s="12"/>
      <c r="D68" s="11"/>
      <c r="E68" s="11"/>
      <c r="F68" s="11"/>
      <c r="G68" s="15"/>
      <c r="H68" s="11"/>
      <c r="I68" s="16" t="s">
        <v>21</v>
      </c>
      <c r="J68" s="11"/>
      <c r="K68" s="17"/>
      <c r="L68" s="18"/>
      <c r="M68" s="242"/>
      <c r="N68" s="7"/>
      <c r="O68" s="29"/>
      <c r="P68" s="11"/>
    </row>
    <row r="70" spans="1:14" s="70" customFormat="1" ht="12.75">
      <c r="A70" s="69" t="s">
        <v>50</v>
      </c>
      <c r="K70" s="71"/>
      <c r="M70" s="245"/>
      <c r="N70" s="56"/>
    </row>
    <row r="71" spans="11:14" s="70" customFormat="1" ht="10.5">
      <c r="K71" s="71"/>
      <c r="M71" s="245"/>
      <c r="N71" s="56"/>
    </row>
    <row r="72" spans="1:13" s="56" customFormat="1" ht="10.5">
      <c r="A72" s="72" t="s">
        <v>51</v>
      </c>
      <c r="K72" s="57"/>
      <c r="M72" s="240"/>
    </row>
    <row r="73" spans="1:13" s="56" customFormat="1" ht="10.5">
      <c r="A73" s="72" t="s">
        <v>52</v>
      </c>
      <c r="K73" s="57"/>
      <c r="M73" s="240"/>
    </row>
    <row r="74" spans="1:13" s="56" customFormat="1" ht="10.5" customHeight="1">
      <c r="A74" s="72"/>
      <c r="K74" s="57"/>
      <c r="M74" s="240"/>
    </row>
    <row r="75" spans="1:13" s="56" customFormat="1" ht="10.5">
      <c r="A75" s="72" t="s">
        <v>53</v>
      </c>
      <c r="K75" s="57"/>
      <c r="M75" s="240"/>
    </row>
    <row r="76" spans="1:13" s="56" customFormat="1" ht="10.5">
      <c r="A76" s="72" t="s">
        <v>54</v>
      </c>
      <c r="K76" s="57"/>
      <c r="M76" s="240"/>
    </row>
    <row r="77" spans="1:13" s="56" customFormat="1" ht="10.5">
      <c r="A77" s="72" t="s">
        <v>55</v>
      </c>
      <c r="K77" s="57"/>
      <c r="M77" s="240"/>
    </row>
    <row r="78" spans="1:13" s="56" customFormat="1" ht="10.5" customHeight="1">
      <c r="A78" s="72" t="s">
        <v>56</v>
      </c>
      <c r="K78" s="57"/>
      <c r="M78" s="240"/>
    </row>
    <row r="79" spans="11:13" s="56" customFormat="1" ht="4.5" customHeight="1">
      <c r="K79" s="57"/>
      <c r="M79" s="240"/>
    </row>
    <row r="80" spans="1:13" s="56" customFormat="1" ht="10.5">
      <c r="A80" s="72" t="s">
        <v>57</v>
      </c>
      <c r="B80" s="72" t="s">
        <v>59</v>
      </c>
      <c r="K80" s="57"/>
      <c r="M80" s="240"/>
    </row>
    <row r="81" spans="1:13" s="56" customFormat="1" ht="10.5">
      <c r="A81" s="56" t="s">
        <v>58</v>
      </c>
      <c r="B81" s="56" t="s">
        <v>61</v>
      </c>
      <c r="K81" s="57"/>
      <c r="M81" s="240"/>
    </row>
    <row r="82" spans="1:13" s="56" customFormat="1" ht="10.5">
      <c r="A82" s="56" t="s">
        <v>60</v>
      </c>
      <c r="B82" s="56" t="s">
        <v>63</v>
      </c>
      <c r="K82" s="57"/>
      <c r="M82" s="240"/>
    </row>
    <row r="83" spans="1:13" s="56" customFormat="1" ht="10.5">
      <c r="A83" s="56" t="s">
        <v>62</v>
      </c>
      <c r="B83" s="72" t="s">
        <v>114</v>
      </c>
      <c r="K83" s="57"/>
      <c r="M83" s="240"/>
    </row>
    <row r="84" spans="1:13" s="56" customFormat="1" ht="10.5">
      <c r="A84" s="56" t="s">
        <v>115</v>
      </c>
      <c r="B84" s="72" t="s">
        <v>64</v>
      </c>
      <c r="K84" s="57"/>
      <c r="M84" s="240"/>
    </row>
    <row r="85" spans="11:13" s="56" customFormat="1" ht="4.5" customHeight="1">
      <c r="K85" s="57"/>
      <c r="M85" s="240"/>
    </row>
    <row r="86" spans="1:13" s="56" customFormat="1" ht="10.5">
      <c r="A86" s="72" t="s">
        <v>65</v>
      </c>
      <c r="K86" s="57"/>
      <c r="M86" s="240"/>
    </row>
    <row r="87" spans="1:13" s="56" customFormat="1" ht="10.5">
      <c r="A87" s="72" t="s">
        <v>66</v>
      </c>
      <c r="K87" s="57"/>
      <c r="M87" s="240"/>
    </row>
    <row r="88" spans="11:13" s="56" customFormat="1" ht="10.5">
      <c r="K88" s="57"/>
      <c r="M88" s="240"/>
    </row>
    <row r="89" spans="1:13" s="56" customFormat="1" ht="10.5">
      <c r="A89" s="72" t="s">
        <v>67</v>
      </c>
      <c r="K89" s="57"/>
      <c r="M89" s="240"/>
    </row>
    <row r="90" spans="1:13" s="56" customFormat="1" ht="10.5">
      <c r="A90" s="72" t="s">
        <v>68</v>
      </c>
      <c r="K90" s="57"/>
      <c r="M90" s="240"/>
    </row>
    <row r="91" spans="1:13" s="56" customFormat="1" ht="10.5">
      <c r="A91" s="72" t="s">
        <v>69</v>
      </c>
      <c r="K91" s="57"/>
      <c r="M91" s="240"/>
    </row>
    <row r="92" spans="11:13" s="56" customFormat="1" ht="4.5" customHeight="1">
      <c r="K92" s="57"/>
      <c r="M92" s="240"/>
    </row>
    <row r="93" spans="1:13" s="56" customFormat="1" ht="10.5">
      <c r="A93" s="56" t="s">
        <v>70</v>
      </c>
      <c r="K93" s="57"/>
      <c r="M93" s="240"/>
    </row>
    <row r="94" spans="11:13" s="56" customFormat="1" ht="10.5">
      <c r="K94" s="57"/>
      <c r="M94" s="240"/>
    </row>
    <row r="95" spans="1:13" s="56" customFormat="1" ht="10.5">
      <c r="A95" s="72" t="s">
        <v>71</v>
      </c>
      <c r="K95" s="57"/>
      <c r="M95" s="240"/>
    </row>
    <row r="96" spans="11:13" s="56" customFormat="1" ht="10.5">
      <c r="K96" s="57"/>
      <c r="M96" s="240"/>
    </row>
    <row r="97" spans="1:13" s="56" customFormat="1" ht="10.5">
      <c r="A97" s="72" t="s">
        <v>72</v>
      </c>
      <c r="K97" s="57"/>
      <c r="M97" s="240"/>
    </row>
  </sheetData>
  <printOptions/>
  <pageMargins left="0.75" right="0.75" top="1" bottom="1" header="0.511811024" footer="0.511811024"/>
  <pageSetup orientation="portrait" paperSize="9" r:id="rId1"/>
  <headerFooter alignWithMargins="0">
    <oddHeader>&amp;C&amp;A</oddHeader>
    <oddFooter>&amp;CPágina &amp;P</oddFooter>
  </headerFooter>
</worksheet>
</file>

<file path=xl/worksheets/sheet15.xml><?xml version="1.0" encoding="utf-8"?>
<worksheet xmlns="http://schemas.openxmlformats.org/spreadsheetml/2006/main" xmlns:r="http://schemas.openxmlformats.org/officeDocument/2006/relationships">
  <dimension ref="A1:P112"/>
  <sheetViews>
    <sheetView workbookViewId="0" topLeftCell="A52">
      <selection activeCell="O79" sqref="O79"/>
    </sheetView>
  </sheetViews>
  <sheetFormatPr defaultColWidth="11.421875" defaultRowHeight="12.75"/>
  <cols>
    <col min="1" max="1" width="27.28125" style="40" customWidth="1"/>
    <col min="2" max="2" width="20.421875" style="20" customWidth="1"/>
    <col min="3" max="3" width="10.421875" style="20" customWidth="1"/>
    <col min="4" max="4" width="8.7109375" style="20" customWidth="1"/>
    <col min="5" max="5" width="8.421875" style="20" customWidth="1"/>
    <col min="6" max="6" width="10.7109375" style="20" customWidth="1"/>
    <col min="7" max="7" width="12.140625" style="20" customWidth="1"/>
    <col min="8" max="8" width="6.57421875" style="20" customWidth="1"/>
    <col min="9" max="9" width="2.57421875" style="20" customWidth="1"/>
    <col min="10" max="10" width="6.140625" style="20" customWidth="1"/>
    <col min="11" max="11" width="12.7109375" style="39" customWidth="1"/>
    <col min="12" max="12" width="14.00390625" style="20" customWidth="1"/>
    <col min="13" max="13" width="4.421875" style="20" customWidth="1"/>
    <col min="14" max="14" width="13.421875" style="40" customWidth="1"/>
    <col min="15" max="15" width="5.8515625" style="75" customWidth="1"/>
    <col min="16" max="16" width="36.28125" style="20" customWidth="1"/>
    <col min="17" max="16384" width="11.421875" style="20" customWidth="1"/>
  </cols>
  <sheetData>
    <row r="1" ht="19.5">
      <c r="A1" s="38" t="s">
        <v>0</v>
      </c>
    </row>
    <row r="2" ht="30.75">
      <c r="A2" s="41" t="s">
        <v>1</v>
      </c>
    </row>
    <row r="4" spans="1:15" ht="19.5">
      <c r="A4" s="42" t="s">
        <v>190</v>
      </c>
      <c r="C4" s="106"/>
      <c r="G4" s="39"/>
      <c r="I4" s="43"/>
      <c r="L4" s="39"/>
      <c r="N4" s="44"/>
      <c r="O4" s="77"/>
    </row>
    <row r="5" spans="7:15" ht="12.75">
      <c r="G5" s="39"/>
      <c r="I5" s="43"/>
      <c r="L5" s="39"/>
      <c r="N5" s="44"/>
      <c r="O5" s="77"/>
    </row>
    <row r="6" spans="1:15" s="43" customFormat="1" ht="12.75">
      <c r="A6" s="45" t="s">
        <v>2</v>
      </c>
      <c r="B6" s="20"/>
      <c r="E6" s="46"/>
      <c r="F6" s="47" t="s">
        <v>3</v>
      </c>
      <c r="G6" s="48" t="s">
        <v>4</v>
      </c>
      <c r="H6" s="49"/>
      <c r="I6" s="49"/>
      <c r="J6" s="49"/>
      <c r="K6" s="50"/>
      <c r="L6" s="51" t="s">
        <v>5</v>
      </c>
      <c r="M6" s="47" t="s">
        <v>6</v>
      </c>
      <c r="N6" s="52"/>
      <c r="O6" s="78" t="s">
        <v>7</v>
      </c>
    </row>
    <row r="7" spans="7:15" ht="13.5" thickBot="1">
      <c r="G7" s="39"/>
      <c r="I7" s="43"/>
      <c r="L7" s="39"/>
      <c r="N7" s="53" t="s">
        <v>8</v>
      </c>
      <c r="O7" s="77"/>
    </row>
    <row r="8" spans="1:16" ht="14.25" thickBot="1" thickTop="1">
      <c r="A8" s="246" t="s">
        <v>9</v>
      </c>
      <c r="B8" s="54"/>
      <c r="C8" s="54"/>
      <c r="D8" s="246" t="s">
        <v>10</v>
      </c>
      <c r="E8" s="250" t="s">
        <v>10</v>
      </c>
      <c r="F8" s="56"/>
      <c r="G8" s="258" t="s">
        <v>11</v>
      </c>
      <c r="H8" s="259"/>
      <c r="I8" s="259"/>
      <c r="J8" s="259"/>
      <c r="K8" s="260"/>
      <c r="L8" s="57"/>
      <c r="M8" s="56"/>
      <c r="N8" s="53" t="s">
        <v>12</v>
      </c>
      <c r="O8" s="79"/>
      <c r="P8" s="56"/>
    </row>
    <row r="9" spans="1:16" ht="14.25" thickBot="1" thickTop="1">
      <c r="A9" s="247" t="s">
        <v>13</v>
      </c>
      <c r="B9" s="248" t="s">
        <v>14</v>
      </c>
      <c r="C9" s="249" t="s">
        <v>15</v>
      </c>
      <c r="D9" s="251" t="s">
        <v>16</v>
      </c>
      <c r="E9" s="251" t="s">
        <v>17</v>
      </c>
      <c r="F9" s="248" t="s">
        <v>18</v>
      </c>
      <c r="G9" s="252" t="s">
        <v>19</v>
      </c>
      <c r="H9" s="253" t="s">
        <v>20</v>
      </c>
      <c r="I9" s="253" t="s">
        <v>21</v>
      </c>
      <c r="J9" s="253" t="s">
        <v>20</v>
      </c>
      <c r="K9" s="254" t="s">
        <v>22</v>
      </c>
      <c r="L9" s="255" t="s">
        <v>23</v>
      </c>
      <c r="M9" s="249" t="s">
        <v>24</v>
      </c>
      <c r="N9" s="256"/>
      <c r="O9" s="257" t="s">
        <v>25</v>
      </c>
      <c r="P9" s="249" t="s">
        <v>26</v>
      </c>
    </row>
    <row r="10" spans="1:16" ht="13.5" thickTop="1">
      <c r="A10" s="80"/>
      <c r="B10" s="61"/>
      <c r="C10" s="61"/>
      <c r="D10" s="61"/>
      <c r="E10" s="61"/>
      <c r="F10" s="144"/>
      <c r="G10" s="63"/>
      <c r="H10" s="132"/>
      <c r="I10" s="288" t="s">
        <v>21</v>
      </c>
      <c r="J10" s="132"/>
      <c r="K10" s="81"/>
      <c r="L10" s="82" t="e">
        <f>SUM(G10)+H10/(H10+J10)*(K10-G10)</f>
        <v>#DIV/0!</v>
      </c>
      <c r="M10" s="62"/>
      <c r="N10" s="35"/>
      <c r="O10" s="83"/>
      <c r="P10" s="62"/>
    </row>
    <row r="11" spans="1:16" ht="12.75">
      <c r="A11" s="80"/>
      <c r="B11" s="61"/>
      <c r="C11" s="86"/>
      <c r="D11" s="283"/>
      <c r="E11" s="283"/>
      <c r="F11" s="284"/>
      <c r="G11" s="89"/>
      <c r="H11" s="61"/>
      <c r="I11" s="178" t="s">
        <v>21</v>
      </c>
      <c r="J11" s="61"/>
      <c r="K11" s="129"/>
      <c r="L11" s="126" t="e">
        <f>SUM(G11)+H11/(H11+J11)*(K11-G11)</f>
        <v>#DIV/0!</v>
      </c>
      <c r="M11" s="90"/>
      <c r="N11" s="35"/>
      <c r="O11" s="91"/>
      <c r="P11" s="61"/>
    </row>
    <row r="12" spans="1:16" ht="12.75">
      <c r="A12" s="80" t="s">
        <v>187</v>
      </c>
      <c r="B12" s="61" t="s">
        <v>32</v>
      </c>
      <c r="C12" s="86">
        <v>37942</v>
      </c>
      <c r="D12" s="87" t="s">
        <v>188</v>
      </c>
      <c r="E12" s="87" t="s">
        <v>189</v>
      </c>
      <c r="F12" s="284" t="s">
        <v>143</v>
      </c>
      <c r="G12" s="89">
        <v>1.8</v>
      </c>
      <c r="H12" s="61">
        <v>3.5</v>
      </c>
      <c r="I12" s="178" t="s">
        <v>21</v>
      </c>
      <c r="J12" s="61">
        <v>1.5</v>
      </c>
      <c r="K12" s="129">
        <v>2.3</v>
      </c>
      <c r="L12" s="126">
        <f>SUM(G12)+H12/(H12+J12)*(K12-G12)</f>
        <v>2.15</v>
      </c>
      <c r="M12" s="90">
        <v>2</v>
      </c>
      <c r="N12" s="73">
        <v>2.2</v>
      </c>
      <c r="O12" s="91">
        <v>1.4</v>
      </c>
      <c r="P12" s="61"/>
    </row>
    <row r="13" spans="1:16" s="9" customFormat="1" ht="12.75">
      <c r="A13" s="107"/>
      <c r="B13" s="108"/>
      <c r="C13" s="109"/>
      <c r="D13" s="110"/>
      <c r="E13" s="110"/>
      <c r="F13" s="285"/>
      <c r="G13" s="111"/>
      <c r="H13" s="108"/>
      <c r="I13" s="178" t="s">
        <v>21</v>
      </c>
      <c r="J13" s="108"/>
      <c r="K13" s="287"/>
      <c r="L13" s="112"/>
      <c r="M13" s="113"/>
      <c r="N13" s="31"/>
      <c r="O13" s="114"/>
      <c r="P13" s="108"/>
    </row>
    <row r="14" spans="1:16" ht="12.75">
      <c r="A14" s="80" t="s">
        <v>187</v>
      </c>
      <c r="B14" s="61" t="s">
        <v>32</v>
      </c>
      <c r="C14" s="86">
        <v>38007</v>
      </c>
      <c r="D14" s="87" t="s">
        <v>197</v>
      </c>
      <c r="E14" s="87" t="s">
        <v>198</v>
      </c>
      <c r="F14" s="284" t="s">
        <v>143</v>
      </c>
      <c r="G14" s="89">
        <v>1.8</v>
      </c>
      <c r="H14" s="61">
        <v>2</v>
      </c>
      <c r="I14" s="178" t="s">
        <v>21</v>
      </c>
      <c r="J14" s="61">
        <v>1</v>
      </c>
      <c r="K14" s="129">
        <v>2.3</v>
      </c>
      <c r="L14" s="126">
        <f>SUM(G14)+H14/(H14+J14)*(K14-G14)</f>
        <v>2.1333333333333333</v>
      </c>
      <c r="M14" s="90">
        <v>2</v>
      </c>
      <c r="N14" s="73">
        <v>2.1</v>
      </c>
      <c r="O14" s="91">
        <v>1.4</v>
      </c>
      <c r="P14" s="61"/>
    </row>
    <row r="15" spans="1:16" s="9" customFormat="1" ht="12.75">
      <c r="A15" s="107"/>
      <c r="B15" s="108"/>
      <c r="C15" s="109"/>
      <c r="D15" s="110"/>
      <c r="E15" s="110"/>
      <c r="F15" s="285"/>
      <c r="G15" s="111"/>
      <c r="H15" s="108"/>
      <c r="I15" s="178" t="s">
        <v>21</v>
      </c>
      <c r="J15" s="108"/>
      <c r="K15" s="287"/>
      <c r="L15" s="112"/>
      <c r="M15" s="113"/>
      <c r="N15" s="31"/>
      <c r="O15" s="114"/>
      <c r="P15" s="108"/>
    </row>
    <row r="16" spans="1:16" ht="12.75">
      <c r="A16" s="80" t="s">
        <v>187</v>
      </c>
      <c r="B16" s="61" t="s">
        <v>32</v>
      </c>
      <c r="C16" s="86">
        <v>38053</v>
      </c>
      <c r="D16" s="87" t="s">
        <v>148</v>
      </c>
      <c r="E16" s="87" t="s">
        <v>201</v>
      </c>
      <c r="F16" s="284" t="s">
        <v>143</v>
      </c>
      <c r="G16" s="89">
        <v>1.8</v>
      </c>
      <c r="H16" s="61">
        <v>2.5</v>
      </c>
      <c r="I16" s="178" t="s">
        <v>21</v>
      </c>
      <c r="J16" s="61">
        <v>1.5</v>
      </c>
      <c r="K16" s="129">
        <v>2.3</v>
      </c>
      <c r="L16" s="126">
        <f>SUM(G16)+H16/(H16+J16)*(K16-G16)</f>
        <v>2.1125</v>
      </c>
      <c r="M16" s="90">
        <v>2</v>
      </c>
      <c r="N16" s="73">
        <v>2.1</v>
      </c>
      <c r="O16" s="91">
        <v>1</v>
      </c>
      <c r="P16" s="61"/>
    </row>
    <row r="17" spans="1:16" s="9" customFormat="1" ht="12.75">
      <c r="A17" s="107"/>
      <c r="B17" s="108"/>
      <c r="C17" s="109"/>
      <c r="D17" s="110"/>
      <c r="E17" s="110"/>
      <c r="F17" s="285"/>
      <c r="G17" s="111"/>
      <c r="H17" s="108"/>
      <c r="I17" s="178" t="s">
        <v>21</v>
      </c>
      <c r="J17" s="108"/>
      <c r="K17" s="287"/>
      <c r="L17" s="112"/>
      <c r="M17" s="113"/>
      <c r="N17" s="31"/>
      <c r="O17" s="114"/>
      <c r="P17" s="108"/>
    </row>
    <row r="18" spans="1:16" ht="12.75">
      <c r="A18" s="80" t="s">
        <v>187</v>
      </c>
      <c r="B18" s="61" t="s">
        <v>32</v>
      </c>
      <c r="C18" s="86">
        <v>38239</v>
      </c>
      <c r="D18" s="87"/>
      <c r="E18" s="87" t="s">
        <v>291</v>
      </c>
      <c r="F18" s="284" t="s">
        <v>143</v>
      </c>
      <c r="G18" s="89">
        <v>1.8</v>
      </c>
      <c r="H18" s="61">
        <v>2</v>
      </c>
      <c r="I18" s="178" t="s">
        <v>21</v>
      </c>
      <c r="J18" s="61">
        <v>1</v>
      </c>
      <c r="K18" s="129">
        <v>2.3</v>
      </c>
      <c r="L18" s="126">
        <f>SUM(G18)+H18/(H18+J18)*(K18-G18)</f>
        <v>2.1333333333333333</v>
      </c>
      <c r="M18" s="90">
        <v>2.5</v>
      </c>
      <c r="N18" s="73">
        <v>2.1</v>
      </c>
      <c r="O18" s="91">
        <v>1</v>
      </c>
      <c r="P18" s="61"/>
    </row>
    <row r="19" spans="1:16" s="9" customFormat="1" ht="12.75">
      <c r="A19" s="107"/>
      <c r="B19" s="108"/>
      <c r="C19" s="109"/>
      <c r="D19" s="110"/>
      <c r="E19" s="110"/>
      <c r="F19" s="285"/>
      <c r="G19" s="111"/>
      <c r="H19" s="108"/>
      <c r="I19" s="178" t="s">
        <v>21</v>
      </c>
      <c r="J19" s="108"/>
      <c r="K19" s="287"/>
      <c r="L19" s="112"/>
      <c r="M19" s="113"/>
      <c r="N19" s="31"/>
      <c r="O19" s="114"/>
      <c r="P19" s="108"/>
    </row>
    <row r="20" spans="1:16" ht="12.75">
      <c r="A20" s="80" t="s">
        <v>187</v>
      </c>
      <c r="B20" s="61" t="s">
        <v>294</v>
      </c>
      <c r="C20" s="86">
        <v>38240</v>
      </c>
      <c r="D20" s="87"/>
      <c r="E20" s="87" t="s">
        <v>295</v>
      </c>
      <c r="F20" s="284" t="s">
        <v>143</v>
      </c>
      <c r="G20" s="89">
        <v>1.8</v>
      </c>
      <c r="H20" s="61">
        <v>1.5</v>
      </c>
      <c r="I20" s="178" t="s">
        <v>21</v>
      </c>
      <c r="J20" s="61">
        <v>1</v>
      </c>
      <c r="K20" s="129">
        <v>2.3</v>
      </c>
      <c r="L20" s="126">
        <f>SUM(G20)+H20/(H20+J20)*(K20-G20)</f>
        <v>2.1</v>
      </c>
      <c r="M20" s="90">
        <v>2.5</v>
      </c>
      <c r="N20" s="73">
        <v>2.1</v>
      </c>
      <c r="O20" s="91">
        <v>2.5</v>
      </c>
      <c r="P20" s="61"/>
    </row>
    <row r="21" spans="1:16" s="9" customFormat="1" ht="12.75">
      <c r="A21" s="107"/>
      <c r="B21" s="108"/>
      <c r="C21" s="109"/>
      <c r="D21" s="110"/>
      <c r="E21" s="110"/>
      <c r="F21" s="285"/>
      <c r="G21" s="111"/>
      <c r="H21" s="108"/>
      <c r="I21" s="178" t="s">
        <v>21</v>
      </c>
      <c r="J21" s="108"/>
      <c r="K21" s="287"/>
      <c r="L21" s="112"/>
      <c r="M21" s="113"/>
      <c r="N21" s="31"/>
      <c r="O21" s="114"/>
      <c r="P21" s="108"/>
    </row>
    <row r="22" spans="1:16" ht="12.75">
      <c r="A22" s="80" t="s">
        <v>187</v>
      </c>
      <c r="B22" s="61" t="s">
        <v>32</v>
      </c>
      <c r="C22" s="86">
        <v>38242</v>
      </c>
      <c r="D22" s="87"/>
      <c r="E22" s="87" t="s">
        <v>295</v>
      </c>
      <c r="F22" s="284" t="s">
        <v>143</v>
      </c>
      <c r="G22" s="89" t="s">
        <v>28</v>
      </c>
      <c r="H22" s="61"/>
      <c r="I22" s="178" t="s">
        <v>21</v>
      </c>
      <c r="J22" s="61"/>
      <c r="K22" s="129"/>
      <c r="L22" s="126">
        <v>2.1</v>
      </c>
      <c r="M22" s="90">
        <v>2</v>
      </c>
      <c r="N22" s="73">
        <v>2.1</v>
      </c>
      <c r="O22" s="91">
        <v>1.5</v>
      </c>
      <c r="P22" s="61"/>
    </row>
    <row r="23" spans="1:16" s="9" customFormat="1" ht="12.75">
      <c r="A23" s="107"/>
      <c r="B23" s="108"/>
      <c r="C23" s="109"/>
      <c r="D23" s="110"/>
      <c r="E23" s="110"/>
      <c r="F23" s="285"/>
      <c r="G23" s="111"/>
      <c r="H23" s="108"/>
      <c r="I23" s="178" t="s">
        <v>21</v>
      </c>
      <c r="J23" s="108"/>
      <c r="K23" s="287"/>
      <c r="L23" s="112"/>
      <c r="M23" s="113"/>
      <c r="N23" s="73"/>
      <c r="O23" s="114"/>
      <c r="P23" s="108"/>
    </row>
    <row r="24" spans="1:16" ht="12.75">
      <c r="A24" s="80" t="s">
        <v>187</v>
      </c>
      <c r="B24" s="61" t="s">
        <v>32</v>
      </c>
      <c r="C24" s="86">
        <v>38247</v>
      </c>
      <c r="D24" s="87"/>
      <c r="E24" s="87" t="s">
        <v>301</v>
      </c>
      <c r="F24" s="284" t="s">
        <v>143</v>
      </c>
      <c r="G24" s="89" t="s">
        <v>28</v>
      </c>
      <c r="H24" s="61"/>
      <c r="I24" s="178" t="s">
        <v>21</v>
      </c>
      <c r="J24" s="61"/>
      <c r="K24" s="129"/>
      <c r="L24" s="126">
        <v>2.15</v>
      </c>
      <c r="M24" s="90">
        <v>2</v>
      </c>
      <c r="N24" s="73">
        <v>2.2</v>
      </c>
      <c r="O24" s="91">
        <v>1.4</v>
      </c>
      <c r="P24" s="61"/>
    </row>
    <row r="25" spans="1:16" s="9" customFormat="1" ht="12.75">
      <c r="A25" s="107"/>
      <c r="B25" s="108"/>
      <c r="C25" s="109"/>
      <c r="D25" s="110"/>
      <c r="E25" s="110"/>
      <c r="F25" s="285"/>
      <c r="G25" s="111"/>
      <c r="H25" s="108"/>
      <c r="I25" s="178" t="s">
        <v>21</v>
      </c>
      <c r="J25" s="108"/>
      <c r="K25" s="287"/>
      <c r="L25" s="112"/>
      <c r="M25" s="113"/>
      <c r="N25" s="31"/>
      <c r="O25" s="114"/>
      <c r="P25" s="108"/>
    </row>
    <row r="26" spans="1:16" ht="12.75">
      <c r="A26" s="80" t="s">
        <v>187</v>
      </c>
      <c r="B26" s="61" t="s">
        <v>32</v>
      </c>
      <c r="C26" s="86">
        <v>38256</v>
      </c>
      <c r="D26" s="87"/>
      <c r="E26" s="87" t="s">
        <v>289</v>
      </c>
      <c r="F26" s="284" t="s">
        <v>143</v>
      </c>
      <c r="G26" s="89" t="s">
        <v>28</v>
      </c>
      <c r="H26" s="61"/>
      <c r="I26" s="178" t="s">
        <v>21</v>
      </c>
      <c r="J26" s="61"/>
      <c r="K26" s="129"/>
      <c r="L26" s="126">
        <v>2.1</v>
      </c>
      <c r="M26" s="90">
        <v>1.5</v>
      </c>
      <c r="N26" s="73">
        <v>2.1</v>
      </c>
      <c r="O26" s="93" t="s">
        <v>137</v>
      </c>
      <c r="P26" s="61"/>
    </row>
    <row r="27" spans="1:16" s="9" customFormat="1" ht="12.75">
      <c r="A27" s="107"/>
      <c r="B27" s="108"/>
      <c r="C27" s="109"/>
      <c r="D27" s="110"/>
      <c r="E27" s="110"/>
      <c r="F27" s="285"/>
      <c r="G27" s="111"/>
      <c r="H27" s="108"/>
      <c r="I27" s="178" t="s">
        <v>21</v>
      </c>
      <c r="J27" s="108"/>
      <c r="K27" s="287"/>
      <c r="L27" s="112"/>
      <c r="M27" s="113"/>
      <c r="N27" s="31"/>
      <c r="O27" s="114"/>
      <c r="P27" s="108"/>
    </row>
    <row r="28" spans="1:16" ht="12.75">
      <c r="A28" s="80" t="s">
        <v>187</v>
      </c>
      <c r="B28" s="61" t="s">
        <v>32</v>
      </c>
      <c r="C28" s="86">
        <v>38262</v>
      </c>
      <c r="D28" s="87"/>
      <c r="E28" s="87" t="s">
        <v>249</v>
      </c>
      <c r="F28" s="284" t="s">
        <v>143</v>
      </c>
      <c r="G28" s="89">
        <v>1.8</v>
      </c>
      <c r="H28" s="61">
        <v>3</v>
      </c>
      <c r="I28" s="178" t="s">
        <v>21</v>
      </c>
      <c r="J28" s="61">
        <v>1</v>
      </c>
      <c r="K28" s="129">
        <v>2.3</v>
      </c>
      <c r="L28" s="126">
        <f>SUM(G28)+H28/(H28+J28)*(K28-G28)</f>
        <v>2.175</v>
      </c>
      <c r="M28" s="90">
        <v>2</v>
      </c>
      <c r="N28" s="73">
        <v>2.2</v>
      </c>
      <c r="O28" s="93" t="s">
        <v>214</v>
      </c>
      <c r="P28" s="61"/>
    </row>
    <row r="29" spans="1:16" s="9" customFormat="1" ht="12.75">
      <c r="A29" s="107"/>
      <c r="B29" s="108"/>
      <c r="C29" s="109"/>
      <c r="D29" s="110"/>
      <c r="E29" s="110"/>
      <c r="F29" s="285"/>
      <c r="G29" s="111"/>
      <c r="H29" s="108"/>
      <c r="I29" s="178" t="s">
        <v>21</v>
      </c>
      <c r="J29" s="108"/>
      <c r="K29" s="287"/>
      <c r="L29" s="112"/>
      <c r="M29" s="113"/>
      <c r="N29" s="73"/>
      <c r="O29" s="114"/>
      <c r="P29" s="108"/>
    </row>
    <row r="30" spans="1:16" ht="12.75">
      <c r="A30" s="80" t="s">
        <v>187</v>
      </c>
      <c r="B30" s="61" t="s">
        <v>32</v>
      </c>
      <c r="C30" s="86">
        <v>38268</v>
      </c>
      <c r="D30" s="87"/>
      <c r="E30" s="87" t="s">
        <v>312</v>
      </c>
      <c r="F30" s="284" t="s">
        <v>143</v>
      </c>
      <c r="G30" s="89" t="s">
        <v>28</v>
      </c>
      <c r="H30" s="61"/>
      <c r="I30" s="178" t="s">
        <v>21</v>
      </c>
      <c r="J30" s="61"/>
      <c r="K30" s="129"/>
      <c r="L30" s="126">
        <v>2.2</v>
      </c>
      <c r="M30" s="90">
        <v>2.5</v>
      </c>
      <c r="N30" s="73">
        <v>2.2</v>
      </c>
      <c r="O30" s="93" t="s">
        <v>214</v>
      </c>
      <c r="P30" s="61"/>
    </row>
    <row r="31" spans="1:16" s="9" customFormat="1" ht="12.75">
      <c r="A31" s="107"/>
      <c r="B31" s="108"/>
      <c r="C31" s="109"/>
      <c r="D31" s="110"/>
      <c r="E31" s="110"/>
      <c r="F31" s="286"/>
      <c r="G31" s="111"/>
      <c r="H31" s="108"/>
      <c r="I31" s="178" t="s">
        <v>21</v>
      </c>
      <c r="J31" s="108"/>
      <c r="K31" s="287"/>
      <c r="L31" s="112"/>
      <c r="M31" s="113"/>
      <c r="N31" s="31"/>
      <c r="O31" s="114"/>
      <c r="P31" s="108"/>
    </row>
    <row r="32" spans="1:16" ht="12.75">
      <c r="A32" s="80" t="s">
        <v>187</v>
      </c>
      <c r="B32" s="61" t="s">
        <v>317</v>
      </c>
      <c r="C32" s="86">
        <v>38270</v>
      </c>
      <c r="D32" s="87"/>
      <c r="E32" s="87" t="s">
        <v>295</v>
      </c>
      <c r="F32" s="284" t="s">
        <v>143</v>
      </c>
      <c r="G32" s="89">
        <v>1.8</v>
      </c>
      <c r="H32" s="61">
        <v>4</v>
      </c>
      <c r="I32" s="178" t="s">
        <v>21</v>
      </c>
      <c r="J32" s="61">
        <v>1</v>
      </c>
      <c r="K32" s="129">
        <v>2.3</v>
      </c>
      <c r="L32" s="126">
        <f>SUM(G32)+H32/(H32+J32)*(K32-G32)</f>
        <v>2.1999999999999997</v>
      </c>
      <c r="M32" s="90">
        <v>2</v>
      </c>
      <c r="N32" s="73">
        <v>2.2</v>
      </c>
      <c r="O32" s="93">
        <v>1.2</v>
      </c>
      <c r="P32" s="61"/>
    </row>
    <row r="33" spans="1:16" s="9" customFormat="1" ht="12.75">
      <c r="A33" s="107"/>
      <c r="B33" s="108"/>
      <c r="C33" s="109"/>
      <c r="D33" s="110"/>
      <c r="E33" s="110"/>
      <c r="F33" s="286"/>
      <c r="G33" s="111"/>
      <c r="H33" s="108"/>
      <c r="I33" s="178" t="s">
        <v>21</v>
      </c>
      <c r="J33" s="61"/>
      <c r="K33" s="129"/>
      <c r="L33" s="126" t="e">
        <f aca="true" t="shared" si="0" ref="L33:L82">SUM(G33)+H33/(H33+J33)*(K33-G33)</f>
        <v>#DIV/0!</v>
      </c>
      <c r="M33" s="113"/>
      <c r="N33" s="31"/>
      <c r="O33" s="114"/>
      <c r="P33" s="108"/>
    </row>
    <row r="34" spans="1:16" ht="12.75">
      <c r="A34" s="80" t="s">
        <v>187</v>
      </c>
      <c r="B34" s="61" t="s">
        <v>32</v>
      </c>
      <c r="C34" s="86">
        <v>38271</v>
      </c>
      <c r="D34" s="87"/>
      <c r="E34" s="87" t="s">
        <v>319</v>
      </c>
      <c r="F34" s="284" t="s">
        <v>143</v>
      </c>
      <c r="G34" s="89">
        <v>1.8</v>
      </c>
      <c r="H34" s="61">
        <v>4</v>
      </c>
      <c r="I34" s="178" t="s">
        <v>21</v>
      </c>
      <c r="J34" s="61">
        <v>0.5</v>
      </c>
      <c r="K34" s="129">
        <v>2.3</v>
      </c>
      <c r="L34" s="126">
        <f>SUM(G34)+H34/(H34+J34)*(K34-G34)</f>
        <v>2.2444444444444445</v>
      </c>
      <c r="M34" s="90">
        <v>2</v>
      </c>
      <c r="N34" s="73">
        <v>2.2</v>
      </c>
      <c r="O34" s="93">
        <v>1.2</v>
      </c>
      <c r="P34" s="61"/>
    </row>
    <row r="35" spans="1:16" s="9" customFormat="1" ht="12.75">
      <c r="A35" s="80" t="s">
        <v>187</v>
      </c>
      <c r="B35" s="61" t="s">
        <v>32</v>
      </c>
      <c r="C35" s="86">
        <v>38271</v>
      </c>
      <c r="D35" s="87"/>
      <c r="E35" s="87" t="s">
        <v>319</v>
      </c>
      <c r="F35" s="284" t="s">
        <v>143</v>
      </c>
      <c r="G35" s="89" t="s">
        <v>28</v>
      </c>
      <c r="H35" s="61"/>
      <c r="I35" s="178" t="s">
        <v>21</v>
      </c>
      <c r="J35" s="61"/>
      <c r="K35" s="129"/>
      <c r="L35" s="126">
        <v>2.25</v>
      </c>
      <c r="M35" s="113">
        <v>2</v>
      </c>
      <c r="N35" s="35">
        <f>SUM(L34:L36)/3</f>
        <v>2.2314814814814814</v>
      </c>
      <c r="O35" s="91">
        <v>1.2</v>
      </c>
      <c r="P35" s="108"/>
    </row>
    <row r="36" spans="1:16" s="9" customFormat="1" ht="12.75">
      <c r="A36" s="80" t="s">
        <v>187</v>
      </c>
      <c r="B36" s="61" t="s">
        <v>32</v>
      </c>
      <c r="C36" s="86">
        <v>38271</v>
      </c>
      <c r="D36" s="87"/>
      <c r="E36" s="87" t="s">
        <v>319</v>
      </c>
      <c r="F36" s="284" t="s">
        <v>143</v>
      </c>
      <c r="G36" s="89">
        <v>1.8</v>
      </c>
      <c r="H36" s="61">
        <v>4</v>
      </c>
      <c r="I36" s="178" t="s">
        <v>21</v>
      </c>
      <c r="J36" s="61">
        <v>1</v>
      </c>
      <c r="K36" s="129">
        <v>2.3</v>
      </c>
      <c r="L36" s="126">
        <f t="shared" si="0"/>
        <v>2.1999999999999997</v>
      </c>
      <c r="M36" s="113">
        <v>2</v>
      </c>
      <c r="N36" s="35"/>
      <c r="O36" s="91">
        <v>1.2</v>
      </c>
      <c r="P36" s="108"/>
    </row>
    <row r="37" spans="1:16" s="9" customFormat="1" ht="12.75">
      <c r="A37" s="107"/>
      <c r="B37" s="108"/>
      <c r="C37" s="109"/>
      <c r="D37" s="110"/>
      <c r="E37" s="110"/>
      <c r="F37" s="286"/>
      <c r="G37" s="111"/>
      <c r="H37" s="108"/>
      <c r="I37" s="178" t="s">
        <v>21</v>
      </c>
      <c r="J37" s="61"/>
      <c r="K37" s="129"/>
      <c r="L37" s="126" t="e">
        <f t="shared" si="0"/>
        <v>#DIV/0!</v>
      </c>
      <c r="M37" s="113"/>
      <c r="N37" s="31"/>
      <c r="O37" s="114"/>
      <c r="P37" s="108"/>
    </row>
    <row r="38" spans="1:16" s="9" customFormat="1" ht="12.75">
      <c r="A38" s="80" t="s">
        <v>187</v>
      </c>
      <c r="B38" s="61" t="s">
        <v>32</v>
      </c>
      <c r="C38" s="86">
        <v>38275</v>
      </c>
      <c r="D38" s="87"/>
      <c r="E38" s="87" t="s">
        <v>309</v>
      </c>
      <c r="F38" s="284" t="s">
        <v>143</v>
      </c>
      <c r="G38" s="89">
        <v>1.8</v>
      </c>
      <c r="H38" s="61">
        <v>4</v>
      </c>
      <c r="I38" s="178" t="s">
        <v>21</v>
      </c>
      <c r="J38" s="61">
        <v>1.5</v>
      </c>
      <c r="K38" s="129">
        <v>2.3</v>
      </c>
      <c r="L38" s="126">
        <f>SUM(G38)+H38/(H38+J38)*(K38-G38)</f>
        <v>2.1636363636363636</v>
      </c>
      <c r="M38" s="113">
        <v>2</v>
      </c>
      <c r="N38" s="73">
        <v>2.2</v>
      </c>
      <c r="O38" s="91">
        <v>1.2</v>
      </c>
      <c r="P38" s="108"/>
    </row>
    <row r="39" spans="1:16" s="9" customFormat="1" ht="12.75">
      <c r="A39" s="107"/>
      <c r="B39" s="108"/>
      <c r="C39" s="109"/>
      <c r="D39" s="110"/>
      <c r="E39" s="110"/>
      <c r="F39" s="286"/>
      <c r="G39" s="111"/>
      <c r="H39" s="108"/>
      <c r="I39" s="178" t="s">
        <v>21</v>
      </c>
      <c r="J39" s="61"/>
      <c r="K39" s="129"/>
      <c r="L39" s="126" t="e">
        <f t="shared" si="0"/>
        <v>#DIV/0!</v>
      </c>
      <c r="M39" s="113"/>
      <c r="N39" s="31"/>
      <c r="O39" s="114"/>
      <c r="P39" s="108"/>
    </row>
    <row r="40" spans="1:16" s="9" customFormat="1" ht="12.75">
      <c r="A40" s="80" t="s">
        <v>187</v>
      </c>
      <c r="B40" s="61" t="s">
        <v>332</v>
      </c>
      <c r="C40" s="86">
        <v>38280</v>
      </c>
      <c r="D40" s="87"/>
      <c r="E40" s="87" t="s">
        <v>308</v>
      </c>
      <c r="F40" s="284" t="s">
        <v>143</v>
      </c>
      <c r="G40" s="89" t="s">
        <v>28</v>
      </c>
      <c r="H40" s="61"/>
      <c r="I40" s="178" t="s">
        <v>21</v>
      </c>
      <c r="J40" s="61"/>
      <c r="K40" s="129"/>
      <c r="L40" s="126">
        <v>2.2</v>
      </c>
      <c r="M40" s="113">
        <v>2</v>
      </c>
      <c r="N40" s="73">
        <v>2.2</v>
      </c>
      <c r="O40" s="91">
        <v>2.2</v>
      </c>
      <c r="P40" s="108" t="s">
        <v>331</v>
      </c>
    </row>
    <row r="41" spans="1:16" s="9" customFormat="1" ht="12.75">
      <c r="A41" s="107"/>
      <c r="B41" s="108"/>
      <c r="C41" s="109"/>
      <c r="D41" s="110"/>
      <c r="E41" s="110"/>
      <c r="F41" s="286"/>
      <c r="G41" s="111"/>
      <c r="H41" s="108"/>
      <c r="I41" s="178" t="s">
        <v>21</v>
      </c>
      <c r="J41" s="61"/>
      <c r="K41" s="129"/>
      <c r="L41" s="126" t="e">
        <f t="shared" si="0"/>
        <v>#DIV/0!</v>
      </c>
      <c r="M41" s="113"/>
      <c r="N41" s="31"/>
      <c r="O41" s="114"/>
      <c r="P41" s="108"/>
    </row>
    <row r="42" spans="1:16" s="9" customFormat="1" ht="12.75">
      <c r="A42" s="80" t="s">
        <v>187</v>
      </c>
      <c r="B42" s="61" t="s">
        <v>332</v>
      </c>
      <c r="C42" s="86">
        <v>38281</v>
      </c>
      <c r="D42" s="87"/>
      <c r="E42" s="87" t="s">
        <v>243</v>
      </c>
      <c r="F42" s="284" t="s">
        <v>143</v>
      </c>
      <c r="G42" s="89" t="s">
        <v>28</v>
      </c>
      <c r="H42" s="61"/>
      <c r="I42" s="178" t="s">
        <v>21</v>
      </c>
      <c r="J42" s="61"/>
      <c r="K42" s="129"/>
      <c r="L42" s="126">
        <v>2.15</v>
      </c>
      <c r="M42" s="113">
        <v>2</v>
      </c>
      <c r="N42" s="73">
        <v>2.2</v>
      </c>
      <c r="O42" s="91">
        <v>2.2</v>
      </c>
      <c r="P42" s="108" t="s">
        <v>331</v>
      </c>
    </row>
    <row r="43" spans="1:16" s="9" customFormat="1" ht="12.75">
      <c r="A43" s="107"/>
      <c r="B43" s="108"/>
      <c r="C43" s="109"/>
      <c r="D43" s="110"/>
      <c r="E43" s="110"/>
      <c r="F43" s="286"/>
      <c r="G43" s="111"/>
      <c r="H43" s="108"/>
      <c r="I43" s="178" t="s">
        <v>21</v>
      </c>
      <c r="J43" s="61"/>
      <c r="K43" s="129"/>
      <c r="L43" s="126" t="e">
        <f t="shared" si="0"/>
        <v>#DIV/0!</v>
      </c>
      <c r="M43" s="113"/>
      <c r="N43" s="31"/>
      <c r="O43" s="114"/>
      <c r="P43" s="108"/>
    </row>
    <row r="44" spans="1:16" s="9" customFormat="1" ht="12.75">
      <c r="A44" s="80" t="s">
        <v>187</v>
      </c>
      <c r="B44" s="61" t="s">
        <v>32</v>
      </c>
      <c r="C44" s="86">
        <v>38275</v>
      </c>
      <c r="D44" s="87"/>
      <c r="E44" s="87" t="s">
        <v>330</v>
      </c>
      <c r="F44" s="284" t="s">
        <v>143</v>
      </c>
      <c r="G44" s="89">
        <v>1.8</v>
      </c>
      <c r="H44" s="61">
        <v>4</v>
      </c>
      <c r="I44" s="178" t="s">
        <v>21</v>
      </c>
      <c r="J44" s="61">
        <v>2</v>
      </c>
      <c r="K44" s="129">
        <v>2.3</v>
      </c>
      <c r="L44" s="126">
        <f>SUM(G44)+H44/(H44+J44)*(K44-G44)</f>
        <v>2.1333333333333333</v>
      </c>
      <c r="M44" s="113">
        <v>2</v>
      </c>
      <c r="N44" s="73">
        <v>2.2</v>
      </c>
      <c r="O44" s="91">
        <v>1.2</v>
      </c>
      <c r="P44" s="108"/>
    </row>
    <row r="45" spans="1:16" s="9" customFormat="1" ht="12.75">
      <c r="A45" s="80" t="s">
        <v>187</v>
      </c>
      <c r="B45" s="61" t="s">
        <v>32</v>
      </c>
      <c r="C45" s="86">
        <v>38275</v>
      </c>
      <c r="D45" s="87"/>
      <c r="E45" s="87" t="s">
        <v>330</v>
      </c>
      <c r="F45" s="284" t="s">
        <v>143</v>
      </c>
      <c r="G45" s="89">
        <v>1.8</v>
      </c>
      <c r="H45" s="108">
        <v>4</v>
      </c>
      <c r="I45" s="178" t="s">
        <v>21</v>
      </c>
      <c r="J45" s="61">
        <v>1.5</v>
      </c>
      <c r="K45" s="129">
        <v>2.3</v>
      </c>
      <c r="L45" s="126">
        <f t="shared" si="0"/>
        <v>2.1636363636363636</v>
      </c>
      <c r="M45" s="113">
        <v>2</v>
      </c>
      <c r="N45" s="35">
        <f>SUM(L44:L45)/2</f>
        <v>2.1484848484848484</v>
      </c>
      <c r="O45" s="114">
        <v>1.2</v>
      </c>
      <c r="P45" s="108"/>
    </row>
    <row r="46" spans="1:16" s="9" customFormat="1" ht="12.75">
      <c r="A46" s="80"/>
      <c r="B46" s="61"/>
      <c r="C46" s="86"/>
      <c r="D46" s="283"/>
      <c r="E46" s="283"/>
      <c r="F46" s="284"/>
      <c r="G46" s="89"/>
      <c r="H46" s="61"/>
      <c r="I46" s="178" t="s">
        <v>21</v>
      </c>
      <c r="J46" s="61"/>
      <c r="K46" s="129"/>
      <c r="L46" s="126" t="e">
        <f t="shared" si="0"/>
        <v>#DIV/0!</v>
      </c>
      <c r="M46" s="90"/>
      <c r="N46" s="35"/>
      <c r="O46" s="91"/>
      <c r="P46" s="61"/>
    </row>
    <row r="47" spans="1:16" s="9" customFormat="1" ht="12.75">
      <c r="A47" s="80" t="s">
        <v>187</v>
      </c>
      <c r="B47" s="61" t="s">
        <v>32</v>
      </c>
      <c r="C47" s="86">
        <v>38286</v>
      </c>
      <c r="D47" s="87"/>
      <c r="E47" s="87" t="s">
        <v>338</v>
      </c>
      <c r="F47" s="284" t="s">
        <v>143</v>
      </c>
      <c r="G47" s="89">
        <v>1.8</v>
      </c>
      <c r="H47" s="108">
        <v>3.5</v>
      </c>
      <c r="I47" s="178" t="s">
        <v>21</v>
      </c>
      <c r="J47" s="61">
        <v>2</v>
      </c>
      <c r="K47" s="129">
        <v>2.3</v>
      </c>
      <c r="L47" s="126">
        <f>SUM(G47)+H47/(H47+J47)*(K47-G47)</f>
        <v>2.118181818181818</v>
      </c>
      <c r="M47" s="113">
        <v>2</v>
      </c>
      <c r="N47" s="73">
        <v>2.1</v>
      </c>
      <c r="O47" s="93" t="s">
        <v>339</v>
      </c>
      <c r="P47" s="108"/>
    </row>
    <row r="48" spans="1:16" s="9" customFormat="1" ht="12.75">
      <c r="A48" s="80" t="s">
        <v>187</v>
      </c>
      <c r="B48" s="61" t="s">
        <v>32</v>
      </c>
      <c r="C48" s="86">
        <v>38286</v>
      </c>
      <c r="D48" s="87"/>
      <c r="E48" s="87" t="s">
        <v>338</v>
      </c>
      <c r="F48" s="284" t="s">
        <v>143</v>
      </c>
      <c r="G48" s="89" t="s">
        <v>28</v>
      </c>
      <c r="H48" s="61"/>
      <c r="I48" s="178" t="s">
        <v>21</v>
      </c>
      <c r="J48" s="61"/>
      <c r="K48" s="129"/>
      <c r="L48" s="126">
        <v>2.1</v>
      </c>
      <c r="M48" s="90">
        <v>2</v>
      </c>
      <c r="N48" s="35">
        <f>SUM(L47:L48)/2</f>
        <v>2.1090909090909093</v>
      </c>
      <c r="O48" s="93" t="s">
        <v>339</v>
      </c>
      <c r="P48" s="61"/>
    </row>
    <row r="49" spans="1:16" s="9" customFormat="1" ht="12.75">
      <c r="A49" s="80"/>
      <c r="B49" s="61"/>
      <c r="C49" s="86"/>
      <c r="D49" s="283"/>
      <c r="E49" s="283"/>
      <c r="F49" s="284"/>
      <c r="G49" s="89"/>
      <c r="H49" s="61"/>
      <c r="I49" s="178" t="s">
        <v>21</v>
      </c>
      <c r="J49" s="61"/>
      <c r="K49" s="129"/>
      <c r="L49" s="126" t="e">
        <f t="shared" si="0"/>
        <v>#DIV/0!</v>
      </c>
      <c r="M49" s="90"/>
      <c r="N49" s="35"/>
      <c r="O49" s="91"/>
      <c r="P49" s="61"/>
    </row>
    <row r="50" spans="1:16" s="9" customFormat="1" ht="12.75">
      <c r="A50" s="80" t="s">
        <v>187</v>
      </c>
      <c r="B50" s="61" t="s">
        <v>32</v>
      </c>
      <c r="C50" s="86">
        <v>38292</v>
      </c>
      <c r="D50" s="87"/>
      <c r="E50" s="87" t="s">
        <v>278</v>
      </c>
      <c r="F50" s="284" t="s">
        <v>143</v>
      </c>
      <c r="G50" s="89">
        <v>1.8</v>
      </c>
      <c r="H50" s="61">
        <v>2.5</v>
      </c>
      <c r="I50" s="178" t="s">
        <v>21</v>
      </c>
      <c r="J50" s="61">
        <v>0.5</v>
      </c>
      <c r="K50" s="129">
        <v>2.3</v>
      </c>
      <c r="L50" s="126">
        <f>SUM(G50)+H50/(H50+J50)*(K50-G50)</f>
        <v>2.216666666666667</v>
      </c>
      <c r="M50" s="90">
        <v>2</v>
      </c>
      <c r="N50" s="73">
        <v>2.2</v>
      </c>
      <c r="O50" s="93" t="s">
        <v>339</v>
      </c>
      <c r="P50" s="61"/>
    </row>
    <row r="51" spans="1:16" s="9" customFormat="1" ht="12.75">
      <c r="A51" s="80"/>
      <c r="B51" s="61"/>
      <c r="C51" s="86"/>
      <c r="D51" s="283"/>
      <c r="E51" s="283"/>
      <c r="F51" s="284"/>
      <c r="G51" s="89"/>
      <c r="H51" s="61"/>
      <c r="I51" s="178" t="s">
        <v>21</v>
      </c>
      <c r="J51" s="61"/>
      <c r="K51" s="129"/>
      <c r="L51" s="126" t="e">
        <f t="shared" si="0"/>
        <v>#DIV/0!</v>
      </c>
      <c r="M51" s="90"/>
      <c r="N51" s="35"/>
      <c r="O51" s="91"/>
      <c r="P51" s="61"/>
    </row>
    <row r="52" spans="1:16" s="9" customFormat="1" ht="12.75">
      <c r="A52" s="80" t="s">
        <v>187</v>
      </c>
      <c r="B52" s="61" t="s">
        <v>81</v>
      </c>
      <c r="C52" s="86">
        <v>38304</v>
      </c>
      <c r="D52" s="87"/>
      <c r="E52" s="87" t="s">
        <v>334</v>
      </c>
      <c r="F52" s="284" t="s">
        <v>143</v>
      </c>
      <c r="G52" s="89" t="s">
        <v>28</v>
      </c>
      <c r="H52" s="61"/>
      <c r="I52" s="178" t="s">
        <v>21</v>
      </c>
      <c r="J52" s="61"/>
      <c r="K52" s="129"/>
      <c r="L52" s="126">
        <v>2.1</v>
      </c>
      <c r="M52" s="90">
        <v>2</v>
      </c>
      <c r="N52" s="73">
        <v>2.1</v>
      </c>
      <c r="O52" s="93">
        <v>2.5</v>
      </c>
      <c r="P52" s="61"/>
    </row>
    <row r="53" spans="1:16" s="9" customFormat="1" ht="12.75">
      <c r="A53" s="80"/>
      <c r="B53" s="61"/>
      <c r="C53" s="86"/>
      <c r="D53" s="283"/>
      <c r="E53" s="283"/>
      <c r="F53" s="284"/>
      <c r="G53" s="89"/>
      <c r="H53" s="61"/>
      <c r="I53" s="178" t="s">
        <v>21</v>
      </c>
      <c r="J53" s="61"/>
      <c r="K53" s="129"/>
      <c r="L53" s="126" t="e">
        <f t="shared" si="0"/>
        <v>#DIV/0!</v>
      </c>
      <c r="M53" s="90"/>
      <c r="N53" s="35"/>
      <c r="O53" s="91"/>
      <c r="P53" s="61"/>
    </row>
    <row r="54" spans="1:16" s="9" customFormat="1" ht="12.75">
      <c r="A54" s="80" t="s">
        <v>187</v>
      </c>
      <c r="B54" s="61" t="s">
        <v>32</v>
      </c>
      <c r="C54" s="86">
        <v>38312</v>
      </c>
      <c r="D54" s="87"/>
      <c r="E54" s="87" t="s">
        <v>355</v>
      </c>
      <c r="F54" s="284" t="s">
        <v>143</v>
      </c>
      <c r="G54" s="89">
        <v>1.8</v>
      </c>
      <c r="H54" s="61">
        <v>4</v>
      </c>
      <c r="I54" s="178" t="s">
        <v>21</v>
      </c>
      <c r="J54" s="61">
        <v>1.5</v>
      </c>
      <c r="K54" s="129">
        <v>2.3</v>
      </c>
      <c r="L54" s="126">
        <f>SUM(G54)+H54/(H54+J54)*(K54-G54)</f>
        <v>2.1636363636363636</v>
      </c>
      <c r="M54" s="90">
        <v>2</v>
      </c>
      <c r="N54" s="73">
        <v>2.2</v>
      </c>
      <c r="O54" s="93">
        <v>1</v>
      </c>
      <c r="P54" s="61"/>
    </row>
    <row r="55" spans="1:16" s="9" customFormat="1" ht="12.75">
      <c r="A55" s="80"/>
      <c r="B55" s="61"/>
      <c r="C55" s="86"/>
      <c r="D55" s="283"/>
      <c r="E55" s="283"/>
      <c r="F55" s="284"/>
      <c r="G55" s="89"/>
      <c r="H55" s="61"/>
      <c r="I55" s="178" t="s">
        <v>21</v>
      </c>
      <c r="J55" s="61"/>
      <c r="K55" s="129"/>
      <c r="L55" s="126" t="e">
        <f>SUM(G55)+H55/(H55+J55)*(K55-G55)</f>
        <v>#DIV/0!</v>
      </c>
      <c r="M55" s="90"/>
      <c r="N55" s="35"/>
      <c r="O55" s="91"/>
      <c r="P55" s="61"/>
    </row>
    <row r="56" spans="1:16" s="9" customFormat="1" ht="12.75">
      <c r="A56" s="80" t="s">
        <v>187</v>
      </c>
      <c r="B56" s="61" t="s">
        <v>32</v>
      </c>
      <c r="C56" s="86">
        <v>38345</v>
      </c>
      <c r="D56" s="87"/>
      <c r="E56" s="87" t="s">
        <v>392</v>
      </c>
      <c r="F56" s="284" t="s">
        <v>143</v>
      </c>
      <c r="G56" s="89">
        <v>1.8</v>
      </c>
      <c r="H56" s="61">
        <v>4</v>
      </c>
      <c r="I56" s="178" t="s">
        <v>21</v>
      </c>
      <c r="J56" s="61">
        <v>2</v>
      </c>
      <c r="K56" s="129">
        <v>2.3</v>
      </c>
      <c r="L56" s="126">
        <f>SUM(G56)+H56/(H56+J56)*(K56-G56)</f>
        <v>2.1333333333333333</v>
      </c>
      <c r="M56" s="90">
        <v>2</v>
      </c>
      <c r="N56" s="73">
        <v>2.1</v>
      </c>
      <c r="O56" s="93">
        <v>1</v>
      </c>
      <c r="P56" s="61"/>
    </row>
    <row r="57" spans="1:16" s="9" customFormat="1" ht="12.75">
      <c r="A57" s="80" t="s">
        <v>187</v>
      </c>
      <c r="B57" s="61" t="s">
        <v>32</v>
      </c>
      <c r="C57" s="86">
        <v>38345</v>
      </c>
      <c r="D57" s="87"/>
      <c r="E57" s="87" t="s">
        <v>392</v>
      </c>
      <c r="F57" s="284" t="s">
        <v>143</v>
      </c>
      <c r="G57" s="89">
        <v>1.8</v>
      </c>
      <c r="H57" s="61">
        <v>4</v>
      </c>
      <c r="I57" s="178" t="s">
        <v>21</v>
      </c>
      <c r="J57" s="61">
        <v>2.5</v>
      </c>
      <c r="K57" s="129">
        <v>2.3</v>
      </c>
      <c r="L57" s="126">
        <f>SUM(G57)+H57/(H57+J57)*(K57-G57)</f>
        <v>2.1076923076923078</v>
      </c>
      <c r="M57" s="90">
        <v>2</v>
      </c>
      <c r="N57" s="35">
        <f>SUM(L56:L57)/2</f>
        <v>2.1205128205128205</v>
      </c>
      <c r="O57" s="91">
        <v>1</v>
      </c>
      <c r="P57" s="61"/>
    </row>
    <row r="58" spans="1:16" s="9" customFormat="1" ht="12.75">
      <c r="A58" s="80"/>
      <c r="B58" s="61"/>
      <c r="C58" s="86"/>
      <c r="D58" s="283"/>
      <c r="E58" s="283"/>
      <c r="F58" s="284"/>
      <c r="G58" s="89"/>
      <c r="H58" s="61"/>
      <c r="I58" s="178" t="s">
        <v>21</v>
      </c>
      <c r="J58" s="61"/>
      <c r="K58" s="129"/>
      <c r="L58" s="126" t="e">
        <f t="shared" si="0"/>
        <v>#DIV/0!</v>
      </c>
      <c r="M58" s="90"/>
      <c r="N58" s="35"/>
      <c r="O58" s="91"/>
      <c r="P58" s="61"/>
    </row>
    <row r="59" spans="1:16" s="9" customFormat="1" ht="12.75">
      <c r="A59" s="80" t="s">
        <v>187</v>
      </c>
      <c r="B59" s="61" t="s">
        <v>32</v>
      </c>
      <c r="C59" s="86">
        <v>38347</v>
      </c>
      <c r="D59" s="87"/>
      <c r="E59" s="87" t="s">
        <v>390</v>
      </c>
      <c r="F59" s="284" t="s">
        <v>143</v>
      </c>
      <c r="G59" s="89">
        <v>1.8</v>
      </c>
      <c r="H59" s="61">
        <v>2.5</v>
      </c>
      <c r="I59" s="178" t="s">
        <v>21</v>
      </c>
      <c r="J59" s="61">
        <v>1.5</v>
      </c>
      <c r="K59" s="129">
        <v>2.3</v>
      </c>
      <c r="L59" s="126">
        <f>SUM(G59)+H59/(H59+J59)*(K59-G59)</f>
        <v>2.1125</v>
      </c>
      <c r="M59" s="90">
        <v>2</v>
      </c>
      <c r="N59" s="73">
        <v>2.1</v>
      </c>
      <c r="O59" s="93">
        <v>1.2</v>
      </c>
      <c r="P59" s="61"/>
    </row>
    <row r="60" spans="1:16" s="9" customFormat="1" ht="12.75">
      <c r="A60" s="80"/>
      <c r="B60" s="61"/>
      <c r="C60" s="86"/>
      <c r="D60" s="283"/>
      <c r="E60" s="283"/>
      <c r="F60" s="284"/>
      <c r="G60" s="89"/>
      <c r="H60" s="61"/>
      <c r="I60" s="178" t="s">
        <v>21</v>
      </c>
      <c r="J60" s="61"/>
      <c r="K60" s="129"/>
      <c r="L60" s="126" t="e">
        <f>SUM(G60)+H60/(H60+J60)*(K60-G60)</f>
        <v>#DIV/0!</v>
      </c>
      <c r="M60" s="90"/>
      <c r="N60" s="35"/>
      <c r="O60" s="91"/>
      <c r="P60" s="61"/>
    </row>
    <row r="61" spans="1:16" s="9" customFormat="1" ht="12.75">
      <c r="A61" s="80" t="s">
        <v>187</v>
      </c>
      <c r="B61" s="61" t="s">
        <v>32</v>
      </c>
      <c r="C61" s="86">
        <v>38350</v>
      </c>
      <c r="D61" s="87"/>
      <c r="E61" s="87" t="s">
        <v>360</v>
      </c>
      <c r="F61" s="284" t="s">
        <v>143</v>
      </c>
      <c r="G61" s="89">
        <v>1.8</v>
      </c>
      <c r="H61" s="61">
        <v>4</v>
      </c>
      <c r="I61" s="178" t="s">
        <v>21</v>
      </c>
      <c r="J61" s="61">
        <v>1.5</v>
      </c>
      <c r="K61" s="129">
        <v>2.3</v>
      </c>
      <c r="L61" s="126">
        <f>SUM(G61)+H61/(H61+J61)*(K61-G61)</f>
        <v>2.1636363636363636</v>
      </c>
      <c r="M61" s="90">
        <v>2</v>
      </c>
      <c r="N61" s="73">
        <v>2.2</v>
      </c>
      <c r="O61" s="93">
        <v>1.5</v>
      </c>
      <c r="P61" s="61"/>
    </row>
    <row r="62" spans="1:16" s="9" customFormat="1" ht="12.75">
      <c r="A62" s="80"/>
      <c r="B62" s="61"/>
      <c r="C62" s="86"/>
      <c r="D62" s="283"/>
      <c r="E62" s="283"/>
      <c r="F62" s="284"/>
      <c r="G62" s="89"/>
      <c r="H62" s="61"/>
      <c r="I62" s="178" t="s">
        <v>21</v>
      </c>
      <c r="J62" s="61"/>
      <c r="K62" s="129"/>
      <c r="L62" s="126" t="e">
        <f t="shared" si="0"/>
        <v>#DIV/0!</v>
      </c>
      <c r="M62" s="90"/>
      <c r="N62" s="35"/>
      <c r="O62" s="91"/>
      <c r="P62" s="61"/>
    </row>
    <row r="63" spans="1:16" s="9" customFormat="1" ht="12.75">
      <c r="A63" s="80" t="s">
        <v>187</v>
      </c>
      <c r="B63" s="61" t="s">
        <v>32</v>
      </c>
      <c r="C63" s="86">
        <v>38351</v>
      </c>
      <c r="D63" s="87"/>
      <c r="E63" s="87" t="s">
        <v>370</v>
      </c>
      <c r="F63" s="284" t="s">
        <v>143</v>
      </c>
      <c r="G63" s="89">
        <v>1.8</v>
      </c>
      <c r="H63" s="61">
        <v>4</v>
      </c>
      <c r="I63" s="178" t="s">
        <v>21</v>
      </c>
      <c r="J63" s="61">
        <v>2</v>
      </c>
      <c r="K63" s="129">
        <v>2.3</v>
      </c>
      <c r="L63" s="126">
        <f>SUM(G63)+H63/(H63+J63)*(K63-G63)</f>
        <v>2.1333333333333333</v>
      </c>
      <c r="M63" s="90">
        <v>2</v>
      </c>
      <c r="N63" s="73">
        <v>2.1</v>
      </c>
      <c r="O63" s="93" t="s">
        <v>105</v>
      </c>
      <c r="P63" s="61"/>
    </row>
    <row r="64" spans="1:16" s="9" customFormat="1" ht="12.75">
      <c r="A64" s="80"/>
      <c r="B64" s="61"/>
      <c r="C64" s="86"/>
      <c r="D64" s="283"/>
      <c r="E64" s="283"/>
      <c r="F64" s="284"/>
      <c r="G64" s="89"/>
      <c r="H64" s="61"/>
      <c r="I64" s="178" t="s">
        <v>21</v>
      </c>
      <c r="J64" s="61"/>
      <c r="K64" s="129"/>
      <c r="L64" s="126" t="e">
        <f t="shared" si="0"/>
        <v>#DIV/0!</v>
      </c>
      <c r="M64" s="90"/>
      <c r="N64" s="35"/>
      <c r="O64" s="91"/>
      <c r="P64" s="61"/>
    </row>
    <row r="65" spans="1:16" s="9" customFormat="1" ht="12.75">
      <c r="A65" s="80" t="s">
        <v>187</v>
      </c>
      <c r="B65" s="61" t="s">
        <v>32</v>
      </c>
      <c r="C65" s="86">
        <v>38353</v>
      </c>
      <c r="D65" s="87"/>
      <c r="E65" s="87" t="s">
        <v>382</v>
      </c>
      <c r="F65" s="284" t="s">
        <v>143</v>
      </c>
      <c r="G65" s="89">
        <v>1.8</v>
      </c>
      <c r="H65" s="61">
        <v>4</v>
      </c>
      <c r="I65" s="178" t="s">
        <v>21</v>
      </c>
      <c r="J65" s="61">
        <v>2.5</v>
      </c>
      <c r="K65" s="129">
        <v>2.3</v>
      </c>
      <c r="L65" s="126">
        <f>SUM(G65)+H65/(H65+J65)*(K65-G65)</f>
        <v>2.1076923076923078</v>
      </c>
      <c r="M65" s="90">
        <v>2</v>
      </c>
      <c r="N65" s="73">
        <v>2.1</v>
      </c>
      <c r="O65" s="93" t="s">
        <v>105</v>
      </c>
      <c r="P65" s="61"/>
    </row>
    <row r="66" spans="1:16" s="9" customFormat="1" ht="12.75">
      <c r="A66" s="80"/>
      <c r="B66" s="61"/>
      <c r="C66" s="86"/>
      <c r="D66" s="283"/>
      <c r="E66" s="283"/>
      <c r="F66" s="284"/>
      <c r="G66" s="89"/>
      <c r="H66" s="61"/>
      <c r="I66" s="178" t="s">
        <v>21</v>
      </c>
      <c r="J66" s="61"/>
      <c r="K66" s="129"/>
      <c r="L66" s="126" t="e">
        <f t="shared" si="0"/>
        <v>#DIV/0!</v>
      </c>
      <c r="M66" s="90"/>
      <c r="N66" s="35"/>
      <c r="O66" s="91"/>
      <c r="P66" s="61"/>
    </row>
    <row r="67" spans="1:16" s="9" customFormat="1" ht="12.75">
      <c r="A67" s="80" t="s">
        <v>187</v>
      </c>
      <c r="B67" s="61" t="s">
        <v>32</v>
      </c>
      <c r="C67" s="86">
        <v>38354</v>
      </c>
      <c r="D67" s="87"/>
      <c r="E67" s="87" t="s">
        <v>346</v>
      </c>
      <c r="F67" s="284" t="s">
        <v>143</v>
      </c>
      <c r="G67" s="89">
        <v>1.8</v>
      </c>
      <c r="H67" s="61">
        <v>4</v>
      </c>
      <c r="I67" s="178" t="s">
        <v>21</v>
      </c>
      <c r="J67" s="61">
        <v>1.5</v>
      </c>
      <c r="K67" s="129">
        <v>2.3</v>
      </c>
      <c r="L67" s="126">
        <f>SUM(G67)+H67/(H67+J67)*(K67-G67)</f>
        <v>2.1636363636363636</v>
      </c>
      <c r="M67" s="90">
        <v>2</v>
      </c>
      <c r="N67" s="73">
        <v>2.2</v>
      </c>
      <c r="O67" s="93">
        <v>1.2</v>
      </c>
      <c r="P67" s="61"/>
    </row>
    <row r="68" spans="1:16" s="9" customFormat="1" ht="12.75">
      <c r="A68" s="80"/>
      <c r="B68" s="61"/>
      <c r="C68" s="86"/>
      <c r="D68" s="283"/>
      <c r="E68" s="283"/>
      <c r="F68" s="284"/>
      <c r="G68" s="89"/>
      <c r="H68" s="61"/>
      <c r="I68" s="178" t="s">
        <v>21</v>
      </c>
      <c r="J68" s="61"/>
      <c r="K68" s="129"/>
      <c r="L68" s="126" t="e">
        <f t="shared" si="0"/>
        <v>#DIV/0!</v>
      </c>
      <c r="M68" s="90"/>
      <c r="N68" s="35"/>
      <c r="O68" s="91"/>
      <c r="P68" s="61"/>
    </row>
    <row r="69" spans="1:16" s="9" customFormat="1" ht="12.75">
      <c r="A69" s="80" t="s">
        <v>187</v>
      </c>
      <c r="B69" s="61" t="s">
        <v>32</v>
      </c>
      <c r="C69" s="86">
        <v>38358</v>
      </c>
      <c r="D69" s="87"/>
      <c r="E69" s="87" t="s">
        <v>327</v>
      </c>
      <c r="F69" s="284" t="s">
        <v>143</v>
      </c>
      <c r="G69" s="89">
        <v>1.8</v>
      </c>
      <c r="H69" s="61">
        <v>4.5</v>
      </c>
      <c r="I69" s="178" t="s">
        <v>21</v>
      </c>
      <c r="J69" s="61">
        <v>1.5</v>
      </c>
      <c r="K69" s="129">
        <v>2.3</v>
      </c>
      <c r="L69" s="126">
        <f>SUM(G69)+H69/(H69+J69)*(K69-G69)</f>
        <v>2.175</v>
      </c>
      <c r="M69" s="90">
        <v>2</v>
      </c>
      <c r="N69" s="73">
        <v>2.2</v>
      </c>
      <c r="O69" s="93">
        <v>1.4</v>
      </c>
      <c r="P69" s="61"/>
    </row>
    <row r="70" spans="1:16" s="9" customFormat="1" ht="12.75">
      <c r="A70" s="80" t="s">
        <v>187</v>
      </c>
      <c r="B70" s="61" t="s">
        <v>32</v>
      </c>
      <c r="C70" s="86">
        <v>38358</v>
      </c>
      <c r="D70" s="87"/>
      <c r="E70" s="87" t="s">
        <v>327</v>
      </c>
      <c r="F70" s="284" t="s">
        <v>143</v>
      </c>
      <c r="G70" s="89">
        <v>1.8</v>
      </c>
      <c r="H70" s="61">
        <v>4.5</v>
      </c>
      <c r="I70" s="178" t="s">
        <v>21</v>
      </c>
      <c r="J70" s="61">
        <v>2</v>
      </c>
      <c r="K70" s="129">
        <v>2.3</v>
      </c>
      <c r="L70" s="126">
        <f t="shared" si="0"/>
        <v>2.146153846153846</v>
      </c>
      <c r="M70" s="90">
        <v>2</v>
      </c>
      <c r="N70" s="35">
        <f>SUM(L69:L70)/2</f>
        <v>2.160576923076923</v>
      </c>
      <c r="O70" s="91">
        <v>1.4</v>
      </c>
      <c r="P70" s="61"/>
    </row>
    <row r="71" spans="1:16" s="9" customFormat="1" ht="12.75">
      <c r="A71" s="80"/>
      <c r="B71" s="61"/>
      <c r="C71" s="86"/>
      <c r="D71" s="283"/>
      <c r="E71" s="283"/>
      <c r="F71" s="284"/>
      <c r="G71" s="89"/>
      <c r="H71" s="61"/>
      <c r="I71" s="178" t="s">
        <v>21</v>
      </c>
      <c r="J71" s="61"/>
      <c r="K71" s="129"/>
      <c r="L71" s="126" t="e">
        <f t="shared" si="0"/>
        <v>#DIV/0!</v>
      </c>
      <c r="M71" s="90"/>
      <c r="N71" s="35"/>
      <c r="O71" s="91"/>
      <c r="P71" s="61"/>
    </row>
    <row r="72" spans="1:16" s="9" customFormat="1" ht="12.75">
      <c r="A72" s="80" t="s">
        <v>187</v>
      </c>
      <c r="B72" s="61" t="s">
        <v>32</v>
      </c>
      <c r="C72" s="86">
        <v>38363</v>
      </c>
      <c r="D72" s="87"/>
      <c r="E72" s="87" t="s">
        <v>407</v>
      </c>
      <c r="F72" s="284" t="s">
        <v>143</v>
      </c>
      <c r="G72" s="89">
        <v>1.8</v>
      </c>
      <c r="H72" s="61">
        <v>5</v>
      </c>
      <c r="I72" s="178" t="s">
        <v>21</v>
      </c>
      <c r="J72" s="61">
        <v>2</v>
      </c>
      <c r="K72" s="129">
        <v>2.3</v>
      </c>
      <c r="L72" s="126">
        <f>SUM(G72)+H72/(H72+J72)*(K72-G72)</f>
        <v>2.157142857142857</v>
      </c>
      <c r="M72" s="90">
        <v>2</v>
      </c>
      <c r="N72" s="73">
        <v>2.2</v>
      </c>
      <c r="O72" s="91">
        <v>1.1</v>
      </c>
      <c r="P72" s="61"/>
    </row>
    <row r="73" spans="1:16" s="9" customFormat="1" ht="12.75">
      <c r="A73" s="80"/>
      <c r="B73" s="61"/>
      <c r="C73" s="86"/>
      <c r="D73" s="283"/>
      <c r="E73" s="283"/>
      <c r="F73" s="284"/>
      <c r="G73" s="89"/>
      <c r="H73" s="61"/>
      <c r="I73" s="178" t="s">
        <v>21</v>
      </c>
      <c r="J73" s="61"/>
      <c r="K73" s="129"/>
      <c r="L73" s="126" t="e">
        <f t="shared" si="0"/>
        <v>#DIV/0!</v>
      </c>
      <c r="M73" s="90"/>
      <c r="N73" s="35"/>
      <c r="O73" s="91"/>
      <c r="P73" s="61"/>
    </row>
    <row r="74" spans="1:16" s="9" customFormat="1" ht="12.75">
      <c r="A74" s="80" t="s">
        <v>187</v>
      </c>
      <c r="B74" s="61" t="s">
        <v>32</v>
      </c>
      <c r="C74" s="86">
        <v>38366</v>
      </c>
      <c r="D74" s="87"/>
      <c r="E74" s="87" t="s">
        <v>410</v>
      </c>
      <c r="F74" s="284" t="s">
        <v>143</v>
      </c>
      <c r="G74" s="89">
        <v>1.8</v>
      </c>
      <c r="H74" s="61">
        <v>4.5</v>
      </c>
      <c r="I74" s="178" t="s">
        <v>21</v>
      </c>
      <c r="J74" s="61">
        <v>2</v>
      </c>
      <c r="K74" s="129">
        <v>2.3</v>
      </c>
      <c r="L74" s="126">
        <f t="shared" si="0"/>
        <v>2.146153846153846</v>
      </c>
      <c r="M74" s="90">
        <v>2</v>
      </c>
      <c r="N74" s="73">
        <v>2.2</v>
      </c>
      <c r="O74" s="91">
        <v>1.7</v>
      </c>
      <c r="P74" s="61"/>
    </row>
    <row r="75" spans="1:16" s="9" customFormat="1" ht="12.75">
      <c r="A75" s="80"/>
      <c r="B75" s="61"/>
      <c r="C75" s="86"/>
      <c r="D75" s="283"/>
      <c r="E75" s="283"/>
      <c r="F75" s="284"/>
      <c r="G75" s="89"/>
      <c r="H75" s="61"/>
      <c r="I75" s="178" t="s">
        <v>21</v>
      </c>
      <c r="J75" s="61"/>
      <c r="K75" s="129"/>
      <c r="L75" s="126" t="e">
        <f t="shared" si="0"/>
        <v>#DIV/0!</v>
      </c>
      <c r="M75" s="90"/>
      <c r="N75" s="35"/>
      <c r="O75" s="91"/>
      <c r="P75" s="61"/>
    </row>
    <row r="76" spans="1:16" s="9" customFormat="1" ht="12.75">
      <c r="A76" s="80" t="s">
        <v>187</v>
      </c>
      <c r="B76" s="61" t="s">
        <v>32</v>
      </c>
      <c r="C76" s="86">
        <v>38374</v>
      </c>
      <c r="D76" s="87"/>
      <c r="E76" s="87" t="s">
        <v>419</v>
      </c>
      <c r="F76" s="284" t="s">
        <v>143</v>
      </c>
      <c r="G76" s="89">
        <v>1.8</v>
      </c>
      <c r="H76" s="61">
        <v>4.5</v>
      </c>
      <c r="I76" s="178" t="s">
        <v>21</v>
      </c>
      <c r="J76" s="61">
        <v>3</v>
      </c>
      <c r="K76" s="129">
        <v>2.3</v>
      </c>
      <c r="L76" s="126">
        <f>SUM(G76)+H76/(H76+J76)*(K76-G76)</f>
        <v>2.1</v>
      </c>
      <c r="M76" s="90">
        <v>2</v>
      </c>
      <c r="N76" s="73">
        <v>2.1</v>
      </c>
      <c r="O76" s="91">
        <v>1.2</v>
      </c>
      <c r="P76" s="61"/>
    </row>
    <row r="77" spans="1:16" s="9" customFormat="1" ht="12.75">
      <c r="A77" s="80" t="s">
        <v>187</v>
      </c>
      <c r="B77" s="61" t="s">
        <v>32</v>
      </c>
      <c r="C77" s="86">
        <v>38374</v>
      </c>
      <c r="D77" s="87"/>
      <c r="E77" s="87" t="s">
        <v>419</v>
      </c>
      <c r="F77" s="284" t="s">
        <v>143</v>
      </c>
      <c r="G77" s="89">
        <v>1.8</v>
      </c>
      <c r="H77" s="61">
        <v>4</v>
      </c>
      <c r="I77" s="178" t="s">
        <v>21</v>
      </c>
      <c r="J77" s="61">
        <v>3</v>
      </c>
      <c r="K77" s="129">
        <v>2.3</v>
      </c>
      <c r="L77" s="126">
        <f t="shared" si="0"/>
        <v>2.0857142857142854</v>
      </c>
      <c r="M77" s="90">
        <v>2</v>
      </c>
      <c r="N77" s="35">
        <f>SUM(L76:L77)/2</f>
        <v>2.0928571428571425</v>
      </c>
      <c r="O77" s="91">
        <v>1.2</v>
      </c>
      <c r="P77" s="61"/>
    </row>
    <row r="78" spans="1:16" s="9" customFormat="1" ht="12.75">
      <c r="A78" s="80"/>
      <c r="B78" s="61"/>
      <c r="C78" s="86"/>
      <c r="D78" s="283"/>
      <c r="E78" s="283"/>
      <c r="F78" s="284"/>
      <c r="G78" s="89"/>
      <c r="H78" s="61"/>
      <c r="I78" s="178" t="s">
        <v>21</v>
      </c>
      <c r="J78" s="61"/>
      <c r="K78" s="129"/>
      <c r="L78" s="126" t="e">
        <f t="shared" si="0"/>
        <v>#DIV/0!</v>
      </c>
      <c r="M78" s="90"/>
      <c r="N78" s="35"/>
      <c r="O78" s="91"/>
      <c r="P78" s="61"/>
    </row>
    <row r="79" spans="1:16" s="9" customFormat="1" ht="12.75">
      <c r="A79" s="80" t="s">
        <v>187</v>
      </c>
      <c r="B79" s="61" t="s">
        <v>32</v>
      </c>
      <c r="C79" s="86">
        <v>38384</v>
      </c>
      <c r="D79" s="87"/>
      <c r="E79" s="87" t="s">
        <v>425</v>
      </c>
      <c r="F79" s="284" t="s">
        <v>143</v>
      </c>
      <c r="G79" s="89">
        <v>1.8</v>
      </c>
      <c r="H79" s="61">
        <v>4.5</v>
      </c>
      <c r="I79" s="178" t="s">
        <v>21</v>
      </c>
      <c r="J79" s="61">
        <v>1.5</v>
      </c>
      <c r="K79" s="129">
        <v>2.3</v>
      </c>
      <c r="L79" s="126">
        <f>SUM(G79)+H79/(H79+J79)*(K79-G79)</f>
        <v>2.175</v>
      </c>
      <c r="M79" s="90">
        <v>2</v>
      </c>
      <c r="N79" s="73">
        <v>2.2</v>
      </c>
      <c r="O79" s="91">
        <v>1.2</v>
      </c>
      <c r="P79" s="61"/>
    </row>
    <row r="80" spans="1:16" s="9" customFormat="1" ht="12.75">
      <c r="A80" s="80"/>
      <c r="B80" s="61"/>
      <c r="C80" s="86"/>
      <c r="D80" s="283"/>
      <c r="E80" s="283"/>
      <c r="F80" s="284"/>
      <c r="G80" s="89"/>
      <c r="H80" s="61"/>
      <c r="I80" s="178" t="s">
        <v>21</v>
      </c>
      <c r="J80" s="61"/>
      <c r="K80" s="129"/>
      <c r="L80" s="126" t="e">
        <f t="shared" si="0"/>
        <v>#DIV/0!</v>
      </c>
      <c r="M80" s="90"/>
      <c r="N80" s="35"/>
      <c r="O80" s="91"/>
      <c r="P80" s="61"/>
    </row>
    <row r="81" spans="1:16" s="9" customFormat="1" ht="12.75">
      <c r="A81" s="80"/>
      <c r="B81" s="61"/>
      <c r="C81" s="86"/>
      <c r="D81" s="283"/>
      <c r="E81" s="283"/>
      <c r="F81" s="284"/>
      <c r="G81" s="89"/>
      <c r="H81" s="61"/>
      <c r="I81" s="178" t="s">
        <v>21</v>
      </c>
      <c r="J81" s="61"/>
      <c r="K81" s="129"/>
      <c r="L81" s="126" t="e">
        <f t="shared" si="0"/>
        <v>#DIV/0!</v>
      </c>
      <c r="M81" s="90"/>
      <c r="N81" s="35"/>
      <c r="O81" s="91"/>
      <c r="P81" s="61"/>
    </row>
    <row r="82" spans="1:16" s="9" customFormat="1" ht="12.75">
      <c r="A82" s="80"/>
      <c r="B82" s="61"/>
      <c r="C82" s="86"/>
      <c r="D82" s="283"/>
      <c r="E82" s="283"/>
      <c r="F82" s="284"/>
      <c r="G82" s="89"/>
      <c r="H82" s="61"/>
      <c r="I82" s="178" t="s">
        <v>21</v>
      </c>
      <c r="J82" s="61"/>
      <c r="K82" s="129"/>
      <c r="L82" s="126" t="e">
        <f t="shared" si="0"/>
        <v>#DIV/0!</v>
      </c>
      <c r="M82" s="90"/>
      <c r="N82" s="35"/>
      <c r="O82" s="91"/>
      <c r="P82" s="61"/>
    </row>
    <row r="83" spans="1:16" s="9" customFormat="1" ht="12.75">
      <c r="A83" s="115"/>
      <c r="B83" s="116"/>
      <c r="C83" s="117"/>
      <c r="D83" s="118"/>
      <c r="E83" s="118"/>
      <c r="F83" s="116"/>
      <c r="G83" s="119"/>
      <c r="H83" s="116"/>
      <c r="I83" s="16" t="s">
        <v>21</v>
      </c>
      <c r="J83" s="116"/>
      <c r="K83" s="119"/>
      <c r="L83" s="119"/>
      <c r="M83" s="116"/>
      <c r="N83" s="30"/>
      <c r="O83" s="120"/>
      <c r="P83" s="116"/>
    </row>
    <row r="84" ht="12.75">
      <c r="I84" s="16" t="s">
        <v>21</v>
      </c>
    </row>
    <row r="85" spans="1:15" s="70" customFormat="1" ht="12.75">
      <c r="A85" s="69" t="s">
        <v>50</v>
      </c>
      <c r="K85" s="71"/>
      <c r="N85" s="56"/>
      <c r="O85" s="104"/>
    </row>
    <row r="86" spans="1:15" s="70" customFormat="1" ht="10.5">
      <c r="A86" s="56"/>
      <c r="K86" s="71"/>
      <c r="N86" s="56"/>
      <c r="O86" s="104"/>
    </row>
    <row r="87" spans="1:15" s="56" customFormat="1" ht="10.5">
      <c r="A87" s="72" t="s">
        <v>51</v>
      </c>
      <c r="K87" s="57"/>
      <c r="O87" s="105"/>
    </row>
    <row r="88" spans="1:15" s="56" customFormat="1" ht="10.5">
      <c r="A88" s="72" t="s">
        <v>52</v>
      </c>
      <c r="K88" s="57"/>
      <c r="O88" s="105"/>
    </row>
    <row r="89" spans="1:15" s="56" customFormat="1" ht="10.5" customHeight="1">
      <c r="A89" s="72"/>
      <c r="K89" s="57"/>
      <c r="O89" s="105"/>
    </row>
    <row r="90" spans="1:15" s="56" customFormat="1" ht="10.5">
      <c r="A90" s="72" t="s">
        <v>53</v>
      </c>
      <c r="K90" s="57"/>
      <c r="O90" s="105"/>
    </row>
    <row r="91" spans="1:15" s="56" customFormat="1" ht="10.5">
      <c r="A91" s="72" t="s">
        <v>54</v>
      </c>
      <c r="K91" s="57"/>
      <c r="O91" s="105"/>
    </row>
    <row r="92" spans="1:15" s="56" customFormat="1" ht="10.5">
      <c r="A92" s="72" t="s">
        <v>55</v>
      </c>
      <c r="K92" s="57"/>
      <c r="O92" s="105"/>
    </row>
    <row r="93" spans="1:15" s="56" customFormat="1" ht="10.5" customHeight="1">
      <c r="A93" s="72" t="s">
        <v>56</v>
      </c>
      <c r="K93" s="57"/>
      <c r="O93" s="105"/>
    </row>
    <row r="94" spans="11:15" s="56" customFormat="1" ht="4.5" customHeight="1">
      <c r="K94" s="57"/>
      <c r="O94" s="105"/>
    </row>
    <row r="95" spans="1:15" s="56" customFormat="1" ht="10.5">
      <c r="A95" s="72" t="s">
        <v>57</v>
      </c>
      <c r="B95" s="72" t="s">
        <v>59</v>
      </c>
      <c r="K95" s="57"/>
      <c r="O95" s="105"/>
    </row>
    <row r="96" spans="1:15" s="56" customFormat="1" ht="10.5">
      <c r="A96" s="56" t="s">
        <v>58</v>
      </c>
      <c r="B96" s="56" t="s">
        <v>61</v>
      </c>
      <c r="K96" s="57"/>
      <c r="O96" s="105"/>
    </row>
    <row r="97" spans="1:15" s="56" customFormat="1" ht="10.5">
      <c r="A97" s="56" t="s">
        <v>60</v>
      </c>
      <c r="B97" s="56" t="s">
        <v>63</v>
      </c>
      <c r="K97" s="57"/>
      <c r="O97" s="105"/>
    </row>
    <row r="98" spans="1:15" s="56" customFormat="1" ht="10.5">
      <c r="A98" s="56" t="s">
        <v>62</v>
      </c>
      <c r="B98" s="72" t="s">
        <v>114</v>
      </c>
      <c r="K98" s="57"/>
      <c r="O98" s="105"/>
    </row>
    <row r="99" spans="1:15" s="56" customFormat="1" ht="10.5">
      <c r="A99" s="56" t="s">
        <v>115</v>
      </c>
      <c r="B99" s="72" t="s">
        <v>64</v>
      </c>
      <c r="K99" s="57"/>
      <c r="O99" s="105"/>
    </row>
    <row r="100" spans="11:15" s="56" customFormat="1" ht="4.5" customHeight="1">
      <c r="K100" s="57"/>
      <c r="O100" s="105"/>
    </row>
    <row r="101" spans="1:15" s="56" customFormat="1" ht="10.5">
      <c r="A101" s="72" t="s">
        <v>65</v>
      </c>
      <c r="K101" s="57"/>
      <c r="O101" s="105"/>
    </row>
    <row r="102" spans="1:15" s="56" customFormat="1" ht="10.5">
      <c r="A102" s="72" t="s">
        <v>66</v>
      </c>
      <c r="K102" s="57"/>
      <c r="O102" s="105"/>
    </row>
    <row r="103" spans="11:15" s="56" customFormat="1" ht="10.5">
      <c r="K103" s="57"/>
      <c r="O103" s="105"/>
    </row>
    <row r="104" spans="1:15" s="56" customFormat="1" ht="10.5">
      <c r="A104" s="72" t="s">
        <v>67</v>
      </c>
      <c r="K104" s="57"/>
      <c r="O104" s="105"/>
    </row>
    <row r="105" spans="1:15" s="56" customFormat="1" ht="10.5">
      <c r="A105" s="72" t="s">
        <v>68</v>
      </c>
      <c r="K105" s="57"/>
      <c r="O105" s="105"/>
    </row>
    <row r="106" spans="1:15" s="56" customFormat="1" ht="10.5">
      <c r="A106" s="72" t="s">
        <v>69</v>
      </c>
      <c r="K106" s="57"/>
      <c r="O106" s="105"/>
    </row>
    <row r="107" spans="11:15" s="56" customFormat="1" ht="4.5" customHeight="1">
      <c r="K107" s="57"/>
      <c r="O107" s="105"/>
    </row>
    <row r="108" spans="1:15" s="56" customFormat="1" ht="10.5">
      <c r="A108" s="56" t="s">
        <v>70</v>
      </c>
      <c r="K108" s="57"/>
      <c r="O108" s="105"/>
    </row>
    <row r="109" spans="11:15" s="56" customFormat="1" ht="10.5">
      <c r="K109" s="57"/>
      <c r="O109" s="105"/>
    </row>
    <row r="110" spans="1:15" s="56" customFormat="1" ht="10.5">
      <c r="A110" s="72" t="s">
        <v>71</v>
      </c>
      <c r="K110" s="57"/>
      <c r="O110" s="105"/>
    </row>
    <row r="111" spans="11:15" s="56" customFormat="1" ht="10.5">
      <c r="K111" s="57"/>
      <c r="O111" s="105"/>
    </row>
    <row r="112" spans="1:15" s="56" customFormat="1" ht="10.5">
      <c r="A112" s="72" t="s">
        <v>72</v>
      </c>
      <c r="K112" s="57"/>
      <c r="O112" s="105"/>
    </row>
  </sheetData>
  <printOptions/>
  <pageMargins left="0.75" right="0.75" top="1" bottom="1" header="0.511811024" footer="0.511811024"/>
  <pageSetup orientation="portrait" paperSize="9" r:id="rId1"/>
  <headerFooter alignWithMargins="0">
    <oddHeader>&amp;C&amp;A</oddHeader>
    <oddFooter>&amp;CPágina &amp;P</oddFooter>
  </headerFooter>
</worksheet>
</file>

<file path=xl/worksheets/sheet16.xml><?xml version="1.0" encoding="utf-8"?>
<worksheet xmlns="http://schemas.openxmlformats.org/spreadsheetml/2006/main" xmlns:r="http://schemas.openxmlformats.org/officeDocument/2006/relationships">
  <dimension ref="A1:P139"/>
  <sheetViews>
    <sheetView workbookViewId="0" topLeftCell="B73">
      <selection activeCell="O102" sqref="O102"/>
    </sheetView>
  </sheetViews>
  <sheetFormatPr defaultColWidth="11.421875" defaultRowHeight="12.75"/>
  <cols>
    <col min="1" max="1" width="27.28125" style="40" customWidth="1"/>
    <col min="2" max="2" width="20.421875" style="20" customWidth="1"/>
    <col min="3" max="3" width="10.421875" style="20" customWidth="1"/>
    <col min="4" max="4" width="8.7109375" style="20" customWidth="1"/>
    <col min="5" max="5" width="8.421875" style="20" customWidth="1"/>
    <col min="6" max="6" width="10.7109375" style="20" customWidth="1"/>
    <col min="7" max="7" width="12.140625" style="20" customWidth="1"/>
    <col min="8" max="8" width="6.57421875" style="20" customWidth="1"/>
    <col min="9" max="9" width="2.57421875" style="20" customWidth="1"/>
    <col min="10" max="10" width="6.140625" style="20" customWidth="1"/>
    <col min="11" max="11" width="12.7109375" style="39" customWidth="1"/>
    <col min="12" max="12" width="14.00390625" style="20" customWidth="1"/>
    <col min="13" max="13" width="4.421875" style="20" customWidth="1"/>
    <col min="14" max="14" width="13.421875" style="40" customWidth="1"/>
    <col min="15" max="15" width="5.8515625" style="75" customWidth="1"/>
    <col min="16" max="16" width="36.28125" style="20" customWidth="1"/>
    <col min="17" max="16384" width="11.421875" style="20" customWidth="1"/>
  </cols>
  <sheetData>
    <row r="1" ht="19.5">
      <c r="A1" s="38" t="s">
        <v>0</v>
      </c>
    </row>
    <row r="2" ht="30.75">
      <c r="A2" s="41" t="s">
        <v>1</v>
      </c>
    </row>
    <row r="4" spans="1:15" ht="19.5">
      <c r="A4" s="42" t="s">
        <v>190</v>
      </c>
      <c r="C4" s="76"/>
      <c r="G4" s="39"/>
      <c r="I4" s="43"/>
      <c r="L4" s="39"/>
      <c r="N4" s="44"/>
      <c r="O4" s="77"/>
    </row>
    <row r="5" spans="7:15" ht="12.75">
      <c r="G5" s="39"/>
      <c r="I5" s="43"/>
      <c r="L5" s="39"/>
      <c r="N5" s="44"/>
      <c r="O5" s="77"/>
    </row>
    <row r="6" spans="1:15" s="43" customFormat="1" ht="12.75">
      <c r="A6" s="45" t="s">
        <v>2</v>
      </c>
      <c r="B6" s="20"/>
      <c r="E6" s="46"/>
      <c r="F6" s="47" t="s">
        <v>3</v>
      </c>
      <c r="G6" s="48" t="s">
        <v>4</v>
      </c>
      <c r="H6" s="49"/>
      <c r="I6" s="49"/>
      <c r="J6" s="49"/>
      <c r="K6" s="50"/>
      <c r="L6" s="51" t="s">
        <v>5</v>
      </c>
      <c r="M6" s="47" t="s">
        <v>6</v>
      </c>
      <c r="N6" s="52"/>
      <c r="O6" s="78" t="s">
        <v>7</v>
      </c>
    </row>
    <row r="7" spans="7:15" ht="13.5" thickBot="1">
      <c r="G7" s="39"/>
      <c r="I7" s="43"/>
      <c r="L7" s="39"/>
      <c r="N7" s="53" t="s">
        <v>8</v>
      </c>
      <c r="O7" s="77"/>
    </row>
    <row r="8" spans="1:16" ht="14.25" thickBot="1" thickTop="1">
      <c r="A8" s="246" t="s">
        <v>9</v>
      </c>
      <c r="B8" s="54"/>
      <c r="C8" s="54"/>
      <c r="D8" s="246" t="s">
        <v>10</v>
      </c>
      <c r="E8" s="250" t="s">
        <v>10</v>
      </c>
      <c r="F8" s="56"/>
      <c r="G8" s="258" t="s">
        <v>11</v>
      </c>
      <c r="H8" s="259"/>
      <c r="I8" s="259"/>
      <c r="J8" s="259"/>
      <c r="K8" s="260"/>
      <c r="L8" s="57"/>
      <c r="M8" s="56"/>
      <c r="N8" s="53" t="s">
        <v>12</v>
      </c>
      <c r="O8" s="79"/>
      <c r="P8" s="56"/>
    </row>
    <row r="9" spans="1:16" ht="14.25" thickBot="1" thickTop="1">
      <c r="A9" s="247" t="s">
        <v>13</v>
      </c>
      <c r="B9" s="248" t="s">
        <v>14</v>
      </c>
      <c r="C9" s="249" t="s">
        <v>15</v>
      </c>
      <c r="D9" s="251" t="s">
        <v>16</v>
      </c>
      <c r="E9" s="251" t="s">
        <v>17</v>
      </c>
      <c r="F9" s="248" t="s">
        <v>18</v>
      </c>
      <c r="G9" s="252" t="s">
        <v>19</v>
      </c>
      <c r="H9" s="253" t="s">
        <v>20</v>
      </c>
      <c r="I9" s="253" t="s">
        <v>21</v>
      </c>
      <c r="J9" s="253" t="s">
        <v>20</v>
      </c>
      <c r="K9" s="254" t="s">
        <v>22</v>
      </c>
      <c r="L9" s="255" t="s">
        <v>23</v>
      </c>
      <c r="M9" s="249" t="s">
        <v>24</v>
      </c>
      <c r="N9" s="256"/>
      <c r="O9" s="257" t="s">
        <v>25</v>
      </c>
      <c r="P9" s="249" t="s">
        <v>26</v>
      </c>
    </row>
    <row r="10" spans="1:16" ht="13.5" thickTop="1">
      <c r="A10" s="80"/>
      <c r="B10" s="62"/>
      <c r="C10" s="62"/>
      <c r="D10" s="62"/>
      <c r="E10" s="62"/>
      <c r="F10" s="62"/>
      <c r="G10" s="63"/>
      <c r="H10" s="64"/>
      <c r="I10" s="16" t="s">
        <v>21</v>
      </c>
      <c r="J10" s="64"/>
      <c r="K10" s="81"/>
      <c r="L10" s="82" t="e">
        <f>SUM(G10)+H10/(H10+J10)*(K10-G10)</f>
        <v>#DIV/0!</v>
      </c>
      <c r="M10" s="62"/>
      <c r="N10" s="35"/>
      <c r="O10" s="83"/>
      <c r="P10" s="62"/>
    </row>
    <row r="11" spans="1:16" ht="12.75">
      <c r="A11" s="84"/>
      <c r="B11" s="11"/>
      <c r="C11" s="12"/>
      <c r="D11" s="22"/>
      <c r="E11" s="22"/>
      <c r="F11" s="11"/>
      <c r="G11" s="15"/>
      <c r="H11" s="11"/>
      <c r="I11" s="16" t="s">
        <v>21</v>
      </c>
      <c r="J11" s="11"/>
      <c r="K11" s="17"/>
      <c r="L11" s="18" t="e">
        <f>SUM(G11)+H11/(H11+J11)*(K11-G11)</f>
        <v>#DIV/0!</v>
      </c>
      <c r="M11" s="11"/>
      <c r="N11" s="7"/>
      <c r="O11" s="85"/>
      <c r="P11" s="11"/>
    </row>
    <row r="12" spans="1:16" ht="12.75">
      <c r="A12" s="80"/>
      <c r="B12" s="61"/>
      <c r="C12" s="86"/>
      <c r="D12" s="87"/>
      <c r="E12" s="87"/>
      <c r="F12" s="88"/>
      <c r="G12" s="89"/>
      <c r="H12" s="61"/>
      <c r="I12" s="16" t="s">
        <v>21</v>
      </c>
      <c r="J12" s="11"/>
      <c r="K12" s="17"/>
      <c r="L12" s="18" t="e">
        <f>SUM(G12)+H12/(H12+J12)*(K12-G12)</f>
        <v>#DIV/0!</v>
      </c>
      <c r="M12" s="90"/>
      <c r="N12" s="35"/>
      <c r="O12" s="91"/>
      <c r="P12" s="61"/>
    </row>
    <row r="13" spans="1:16" ht="12.75">
      <c r="A13" s="80" t="s">
        <v>226</v>
      </c>
      <c r="B13" s="61" t="s">
        <v>32</v>
      </c>
      <c r="C13" s="86">
        <v>38190</v>
      </c>
      <c r="D13" s="87"/>
      <c r="E13" s="87" t="s">
        <v>40</v>
      </c>
      <c r="F13" s="88" t="s">
        <v>99</v>
      </c>
      <c r="G13" s="89">
        <v>6.1</v>
      </c>
      <c r="H13" s="61">
        <v>2</v>
      </c>
      <c r="I13" s="16" t="s">
        <v>21</v>
      </c>
      <c r="J13" s="11">
        <v>1</v>
      </c>
      <c r="K13" s="17">
        <v>6.9</v>
      </c>
      <c r="L13" s="18">
        <f>SUM(G13)+H13/(H13+J13)*(K13-G13)</f>
        <v>6.633333333333334</v>
      </c>
      <c r="M13" s="90">
        <v>1.5</v>
      </c>
      <c r="N13" s="73">
        <v>6.6</v>
      </c>
      <c r="O13" s="91">
        <v>1.5</v>
      </c>
      <c r="P13" s="61"/>
    </row>
    <row r="14" spans="1:16" ht="12.75">
      <c r="A14" s="80" t="s">
        <v>226</v>
      </c>
      <c r="B14" s="61" t="s">
        <v>32</v>
      </c>
      <c r="C14" s="86">
        <v>38190</v>
      </c>
      <c r="D14" s="87"/>
      <c r="E14" s="87" t="s">
        <v>40</v>
      </c>
      <c r="F14" s="88" t="s">
        <v>99</v>
      </c>
      <c r="G14" s="89">
        <v>6.1</v>
      </c>
      <c r="H14" s="61">
        <v>2</v>
      </c>
      <c r="I14" s="16" t="s">
        <v>21</v>
      </c>
      <c r="J14" s="11">
        <v>0.5</v>
      </c>
      <c r="K14" s="17">
        <v>6.7</v>
      </c>
      <c r="L14" s="18">
        <f>SUM(G14)+H14/(H14+J14)*(K14-G14)</f>
        <v>6.58</v>
      </c>
      <c r="M14" s="90">
        <v>1.5</v>
      </c>
      <c r="N14" s="35">
        <f>SUM(L13:L15)/3</f>
        <v>6.621111111111112</v>
      </c>
      <c r="O14" s="91">
        <v>1.5</v>
      </c>
      <c r="P14" s="61"/>
    </row>
    <row r="15" spans="1:16" ht="12.75">
      <c r="A15" s="80" t="s">
        <v>226</v>
      </c>
      <c r="B15" s="61" t="s">
        <v>32</v>
      </c>
      <c r="C15" s="86">
        <v>38190</v>
      </c>
      <c r="D15" s="87"/>
      <c r="E15" s="87" t="s">
        <v>40</v>
      </c>
      <c r="F15" s="88" t="s">
        <v>99</v>
      </c>
      <c r="G15" s="89" t="s">
        <v>227</v>
      </c>
      <c r="H15" s="61"/>
      <c r="I15" s="16" t="s">
        <v>21</v>
      </c>
      <c r="J15" s="11"/>
      <c r="K15" s="17"/>
      <c r="L15" s="18">
        <v>6.65</v>
      </c>
      <c r="M15" s="90">
        <v>1.5</v>
      </c>
      <c r="N15" s="35"/>
      <c r="O15" s="91">
        <v>1.5</v>
      </c>
      <c r="P15" s="61"/>
    </row>
    <row r="16" spans="1:16" ht="12.75">
      <c r="A16" s="80"/>
      <c r="B16" s="61"/>
      <c r="C16" s="86"/>
      <c r="D16" s="87"/>
      <c r="E16" s="87"/>
      <c r="F16" s="88"/>
      <c r="G16" s="89"/>
      <c r="H16" s="61"/>
      <c r="I16" s="16" t="s">
        <v>21</v>
      </c>
      <c r="J16" s="11"/>
      <c r="K16" s="17"/>
      <c r="L16" s="18" t="e">
        <f>SUM(G16)+H16/(H16+J16)*(K16-G16)</f>
        <v>#DIV/0!</v>
      </c>
      <c r="M16" s="90"/>
      <c r="N16" s="35"/>
      <c r="O16" s="91"/>
      <c r="P16" s="61"/>
    </row>
    <row r="17" spans="1:16" ht="12.75">
      <c r="A17" s="80" t="s">
        <v>226</v>
      </c>
      <c r="B17" s="61" t="s">
        <v>231</v>
      </c>
      <c r="C17" s="86">
        <v>38193</v>
      </c>
      <c r="D17" s="87"/>
      <c r="E17" s="92" t="s">
        <v>212</v>
      </c>
      <c r="F17" s="88" t="s">
        <v>88</v>
      </c>
      <c r="G17" s="89">
        <v>6.1</v>
      </c>
      <c r="H17" s="61">
        <v>3</v>
      </c>
      <c r="I17" s="16" t="s">
        <v>21</v>
      </c>
      <c r="J17" s="11">
        <v>1</v>
      </c>
      <c r="K17" s="17">
        <v>6.7</v>
      </c>
      <c r="L17" s="18">
        <f>SUM(G17)+H17/(H17+J17)*(K17-G17)</f>
        <v>6.55</v>
      </c>
      <c r="M17" s="90">
        <v>2</v>
      </c>
      <c r="N17" s="35">
        <v>6.6</v>
      </c>
      <c r="O17" s="93" t="s">
        <v>229</v>
      </c>
      <c r="P17" s="61"/>
    </row>
    <row r="18" spans="1:16" ht="12.75">
      <c r="A18" s="80"/>
      <c r="B18" s="61"/>
      <c r="C18" s="86"/>
      <c r="D18" s="87"/>
      <c r="E18" s="87"/>
      <c r="F18" s="88"/>
      <c r="G18" s="89"/>
      <c r="H18" s="61"/>
      <c r="I18" s="16" t="s">
        <v>21</v>
      </c>
      <c r="J18" s="11"/>
      <c r="K18" s="17"/>
      <c r="L18" s="18" t="e">
        <f>SUM(G18)+H18/(H18+J18)*(K18-G18)</f>
        <v>#DIV/0!</v>
      </c>
      <c r="M18" s="90"/>
      <c r="N18" s="35"/>
      <c r="O18" s="91"/>
      <c r="P18" s="61"/>
    </row>
    <row r="19" spans="1:16" ht="12.75">
      <c r="A19" s="80" t="s">
        <v>226</v>
      </c>
      <c r="B19" s="61" t="s">
        <v>32</v>
      </c>
      <c r="C19" s="86">
        <v>38207</v>
      </c>
      <c r="D19" s="87"/>
      <c r="E19" s="94" t="s">
        <v>250</v>
      </c>
      <c r="F19" s="88" t="s">
        <v>88</v>
      </c>
      <c r="G19" s="89">
        <v>6.1</v>
      </c>
      <c r="H19" s="61">
        <v>3</v>
      </c>
      <c r="I19" s="95" t="s">
        <v>21</v>
      </c>
      <c r="J19" s="11">
        <v>2.5</v>
      </c>
      <c r="K19" s="17">
        <v>6.7</v>
      </c>
      <c r="L19" s="18">
        <f>SUM(G19)+H19/(H19+J19)*(K19-G19)</f>
        <v>6.427272727272727</v>
      </c>
      <c r="M19" s="90">
        <v>1.5</v>
      </c>
      <c r="N19" s="35">
        <v>6.4</v>
      </c>
      <c r="O19" s="93" t="s">
        <v>216</v>
      </c>
      <c r="P19" s="61"/>
    </row>
    <row r="20" spans="1:16" ht="12.75">
      <c r="A20" s="80"/>
      <c r="B20" s="61"/>
      <c r="C20" s="86"/>
      <c r="D20" s="87"/>
      <c r="E20" s="94"/>
      <c r="F20" s="88"/>
      <c r="G20" s="89"/>
      <c r="H20" s="61"/>
      <c r="I20" s="16" t="s">
        <v>21</v>
      </c>
      <c r="J20" s="11"/>
      <c r="K20" s="17"/>
      <c r="L20" s="18" t="e">
        <f aca="true" t="shared" si="0" ref="L20:L77">SUM(G20)+H20/(H20+J20)*(K20-G20)</f>
        <v>#DIV/0!</v>
      </c>
      <c r="M20" s="90"/>
      <c r="N20" s="35"/>
      <c r="O20" s="93"/>
      <c r="P20" s="61"/>
    </row>
    <row r="21" spans="1:16" ht="12.75">
      <c r="A21" s="80" t="s">
        <v>226</v>
      </c>
      <c r="B21" s="61" t="s">
        <v>231</v>
      </c>
      <c r="C21" s="86">
        <v>38198</v>
      </c>
      <c r="D21" s="87"/>
      <c r="E21" s="94" t="s">
        <v>255</v>
      </c>
      <c r="F21" s="88" t="s">
        <v>88</v>
      </c>
      <c r="G21" s="89">
        <v>6.1</v>
      </c>
      <c r="H21" s="61">
        <v>5</v>
      </c>
      <c r="I21" s="95" t="s">
        <v>21</v>
      </c>
      <c r="J21" s="11">
        <v>0.2</v>
      </c>
      <c r="K21" s="17">
        <v>6.7</v>
      </c>
      <c r="L21" s="18">
        <f t="shared" si="0"/>
        <v>6.676923076923077</v>
      </c>
      <c r="M21" s="90">
        <v>1.5</v>
      </c>
      <c r="N21" s="35">
        <v>6.7</v>
      </c>
      <c r="O21" s="93" t="s">
        <v>254</v>
      </c>
      <c r="P21" s="61"/>
    </row>
    <row r="22" spans="1:16" ht="12.75">
      <c r="A22" s="80" t="s">
        <v>226</v>
      </c>
      <c r="B22" s="61" t="s">
        <v>231</v>
      </c>
      <c r="C22" s="86">
        <v>38198</v>
      </c>
      <c r="D22" s="87"/>
      <c r="E22" s="94" t="s">
        <v>255</v>
      </c>
      <c r="F22" s="88" t="s">
        <v>88</v>
      </c>
      <c r="G22" s="89" t="s">
        <v>227</v>
      </c>
      <c r="H22" s="61"/>
      <c r="I22" s="16" t="s">
        <v>21</v>
      </c>
      <c r="J22" s="11"/>
      <c r="K22" s="17"/>
      <c r="L22" s="18">
        <v>6.7</v>
      </c>
      <c r="M22" s="90">
        <v>1.5</v>
      </c>
      <c r="N22" s="35"/>
      <c r="O22" s="93" t="s">
        <v>254</v>
      </c>
      <c r="P22" s="61"/>
    </row>
    <row r="23" spans="1:16" ht="12.75">
      <c r="A23" s="80"/>
      <c r="B23" s="61"/>
      <c r="C23" s="86"/>
      <c r="D23" s="87"/>
      <c r="E23" s="94"/>
      <c r="F23" s="88"/>
      <c r="G23" s="89"/>
      <c r="H23" s="61"/>
      <c r="I23" s="16" t="s">
        <v>21</v>
      </c>
      <c r="J23" s="11"/>
      <c r="K23" s="17"/>
      <c r="L23" s="18" t="e">
        <f t="shared" si="0"/>
        <v>#DIV/0!</v>
      </c>
      <c r="M23" s="90"/>
      <c r="N23" s="35"/>
      <c r="O23" s="93"/>
      <c r="P23" s="61"/>
    </row>
    <row r="24" spans="1:16" ht="12.75">
      <c r="A24" s="80" t="s">
        <v>226</v>
      </c>
      <c r="B24" s="61" t="s">
        <v>231</v>
      </c>
      <c r="C24" s="86">
        <v>38203</v>
      </c>
      <c r="D24" s="87"/>
      <c r="E24" s="94" t="s">
        <v>262</v>
      </c>
      <c r="F24" s="88" t="s">
        <v>88</v>
      </c>
      <c r="G24" s="89">
        <v>6.1</v>
      </c>
      <c r="H24" s="61">
        <v>5</v>
      </c>
      <c r="I24" s="16" t="s">
        <v>21</v>
      </c>
      <c r="J24" s="11">
        <v>0.2</v>
      </c>
      <c r="K24" s="17">
        <v>6.7</v>
      </c>
      <c r="L24" s="18">
        <f t="shared" si="0"/>
        <v>6.676923076923077</v>
      </c>
      <c r="M24" s="90">
        <v>1.5</v>
      </c>
      <c r="N24" s="35">
        <v>6.7</v>
      </c>
      <c r="O24" s="93">
        <v>2.5</v>
      </c>
      <c r="P24" s="61"/>
    </row>
    <row r="25" spans="1:16" ht="12.75">
      <c r="A25" s="80"/>
      <c r="B25" s="61"/>
      <c r="C25" s="86"/>
      <c r="D25" s="87"/>
      <c r="E25" s="94"/>
      <c r="F25" s="88"/>
      <c r="G25" s="89"/>
      <c r="H25" s="61"/>
      <c r="I25" s="16" t="s">
        <v>21</v>
      </c>
      <c r="J25" s="11"/>
      <c r="K25" s="17"/>
      <c r="L25" s="18" t="e">
        <f t="shared" si="0"/>
        <v>#DIV/0!</v>
      </c>
      <c r="M25" s="90"/>
      <c r="N25" s="35"/>
      <c r="O25" s="93"/>
      <c r="P25" s="61"/>
    </row>
    <row r="26" spans="1:16" ht="12.75">
      <c r="A26" s="80" t="s">
        <v>226</v>
      </c>
      <c r="B26" s="61" t="s">
        <v>32</v>
      </c>
      <c r="C26" s="86">
        <v>38210</v>
      </c>
      <c r="D26" s="87"/>
      <c r="E26" s="94" t="s">
        <v>266</v>
      </c>
      <c r="F26" s="88" t="s">
        <v>88</v>
      </c>
      <c r="G26" s="89">
        <v>6.1</v>
      </c>
      <c r="H26" s="61">
        <v>3</v>
      </c>
      <c r="I26" s="16" t="s">
        <v>21</v>
      </c>
      <c r="J26" s="11">
        <v>2</v>
      </c>
      <c r="K26" s="17">
        <v>6.7</v>
      </c>
      <c r="L26" s="18">
        <f t="shared" si="0"/>
        <v>6.46</v>
      </c>
      <c r="M26" s="90">
        <v>1.5</v>
      </c>
      <c r="N26" s="35">
        <v>6.5</v>
      </c>
      <c r="O26" s="93">
        <v>1.5</v>
      </c>
      <c r="P26" s="61"/>
    </row>
    <row r="27" spans="1:16" ht="12.75">
      <c r="A27" s="80"/>
      <c r="B27" s="61"/>
      <c r="C27" s="86"/>
      <c r="D27" s="87"/>
      <c r="E27" s="94"/>
      <c r="F27" s="88"/>
      <c r="G27" s="89"/>
      <c r="H27" s="61"/>
      <c r="I27" s="16" t="s">
        <v>21</v>
      </c>
      <c r="J27" s="11"/>
      <c r="K27" s="17"/>
      <c r="L27" s="18" t="e">
        <f t="shared" si="0"/>
        <v>#DIV/0!</v>
      </c>
      <c r="M27" s="90"/>
      <c r="N27" s="35"/>
      <c r="O27" s="93"/>
      <c r="P27" s="61"/>
    </row>
    <row r="28" spans="1:16" ht="12.75">
      <c r="A28" s="80" t="s">
        <v>226</v>
      </c>
      <c r="B28" s="61" t="s">
        <v>32</v>
      </c>
      <c r="C28" s="86">
        <v>38211</v>
      </c>
      <c r="D28" s="87"/>
      <c r="E28" s="94" t="s">
        <v>273</v>
      </c>
      <c r="F28" s="88" t="s">
        <v>88</v>
      </c>
      <c r="G28" s="89">
        <v>6.1</v>
      </c>
      <c r="H28" s="61">
        <v>2</v>
      </c>
      <c r="I28" s="16" t="s">
        <v>21</v>
      </c>
      <c r="J28" s="11">
        <v>2</v>
      </c>
      <c r="K28" s="17">
        <v>6.7</v>
      </c>
      <c r="L28" s="18">
        <f>SUM(G28)+H28/(H28+J28)*(K28-G28)</f>
        <v>6.4</v>
      </c>
      <c r="M28" s="90">
        <v>1.5</v>
      </c>
      <c r="N28" s="35">
        <v>6.4</v>
      </c>
      <c r="O28" s="93">
        <v>1.3</v>
      </c>
      <c r="P28" s="61"/>
    </row>
    <row r="29" spans="1:16" ht="12.75">
      <c r="A29" s="80"/>
      <c r="B29" s="61"/>
      <c r="C29" s="86"/>
      <c r="D29" s="87"/>
      <c r="E29" s="94"/>
      <c r="F29" s="88"/>
      <c r="G29" s="89"/>
      <c r="H29" s="61"/>
      <c r="I29" s="16" t="s">
        <v>21</v>
      </c>
      <c r="J29" s="11"/>
      <c r="K29" s="17"/>
      <c r="L29" s="18" t="e">
        <f t="shared" si="0"/>
        <v>#DIV/0!</v>
      </c>
      <c r="M29" s="90"/>
      <c r="N29" s="35"/>
      <c r="O29" s="93"/>
      <c r="P29" s="61"/>
    </row>
    <row r="30" spans="1:16" ht="12.75">
      <c r="A30" s="80" t="s">
        <v>226</v>
      </c>
      <c r="B30" s="61" t="s">
        <v>32</v>
      </c>
      <c r="C30" s="86">
        <v>38216</v>
      </c>
      <c r="D30" s="87"/>
      <c r="E30" s="94" t="s">
        <v>277</v>
      </c>
      <c r="F30" s="88" t="s">
        <v>88</v>
      </c>
      <c r="G30" s="89">
        <v>6.1</v>
      </c>
      <c r="H30" s="61">
        <v>3</v>
      </c>
      <c r="I30" s="16" t="s">
        <v>21</v>
      </c>
      <c r="J30" s="11">
        <v>1.5</v>
      </c>
      <c r="K30" s="17">
        <v>6.7</v>
      </c>
      <c r="L30" s="18">
        <f>SUM(G30)+H30/(H30+J30)*(K30-G30)</f>
        <v>6.5</v>
      </c>
      <c r="M30" s="90">
        <v>2</v>
      </c>
      <c r="N30" s="35">
        <v>6.5</v>
      </c>
      <c r="O30" s="93" t="s">
        <v>105</v>
      </c>
      <c r="P30" s="61"/>
    </row>
    <row r="31" spans="1:16" ht="12.75">
      <c r="A31" s="80"/>
      <c r="B31" s="61"/>
      <c r="C31" s="86"/>
      <c r="D31" s="87"/>
      <c r="E31" s="94"/>
      <c r="F31" s="88"/>
      <c r="G31" s="89"/>
      <c r="H31" s="61"/>
      <c r="I31" s="16" t="s">
        <v>21</v>
      </c>
      <c r="J31" s="11"/>
      <c r="K31" s="17"/>
      <c r="L31" s="18" t="e">
        <f t="shared" si="0"/>
        <v>#DIV/0!</v>
      </c>
      <c r="M31" s="90"/>
      <c r="N31" s="35"/>
      <c r="O31" s="93"/>
      <c r="P31" s="61"/>
    </row>
    <row r="32" spans="1:16" ht="12.75">
      <c r="A32" s="80" t="s">
        <v>226</v>
      </c>
      <c r="B32" s="61" t="s">
        <v>32</v>
      </c>
      <c r="C32" s="86">
        <v>38219</v>
      </c>
      <c r="D32" s="87"/>
      <c r="E32" s="94" t="s">
        <v>258</v>
      </c>
      <c r="F32" s="88" t="s">
        <v>88</v>
      </c>
      <c r="G32" s="89">
        <v>6.1</v>
      </c>
      <c r="H32" s="61">
        <v>1</v>
      </c>
      <c r="I32" s="16" t="s">
        <v>21</v>
      </c>
      <c r="J32" s="11">
        <v>3</v>
      </c>
      <c r="K32" s="17">
        <v>6.7</v>
      </c>
      <c r="L32" s="18">
        <f>SUM(G32)+H32/(H32+J32)*(K32-G32)</f>
        <v>6.25</v>
      </c>
      <c r="M32" s="90">
        <v>1.5</v>
      </c>
      <c r="N32" s="35">
        <v>6.3</v>
      </c>
      <c r="O32" s="93">
        <v>1.4</v>
      </c>
      <c r="P32" s="61"/>
    </row>
    <row r="33" spans="1:16" ht="12.75">
      <c r="A33" s="80"/>
      <c r="B33" s="61"/>
      <c r="C33" s="86"/>
      <c r="D33" s="87"/>
      <c r="E33" s="94"/>
      <c r="F33" s="88"/>
      <c r="G33" s="89"/>
      <c r="H33" s="61"/>
      <c r="I33" s="16" t="s">
        <v>21</v>
      </c>
      <c r="J33" s="11"/>
      <c r="K33" s="17"/>
      <c r="L33" s="18" t="e">
        <f t="shared" si="0"/>
        <v>#DIV/0!</v>
      </c>
      <c r="M33" s="90"/>
      <c r="N33" s="35"/>
      <c r="O33" s="93"/>
      <c r="P33" s="61"/>
    </row>
    <row r="34" spans="1:16" ht="12.75">
      <c r="A34" s="80" t="s">
        <v>226</v>
      </c>
      <c r="B34" s="61" t="s">
        <v>32</v>
      </c>
      <c r="C34" s="86">
        <v>38231</v>
      </c>
      <c r="D34" s="87"/>
      <c r="E34" s="94" t="s">
        <v>188</v>
      </c>
      <c r="F34" s="88" t="s">
        <v>88</v>
      </c>
      <c r="G34" s="89">
        <v>5.5</v>
      </c>
      <c r="H34" s="61">
        <v>3</v>
      </c>
      <c r="I34" s="16" t="s">
        <v>21</v>
      </c>
      <c r="J34" s="11">
        <v>1</v>
      </c>
      <c r="K34" s="17">
        <v>6.1</v>
      </c>
      <c r="L34" s="18">
        <f>SUM(G34)+H34/(H34+J34)*(K34-G34)</f>
        <v>5.949999999999999</v>
      </c>
      <c r="M34" s="90">
        <v>1.5</v>
      </c>
      <c r="N34" s="35">
        <v>6</v>
      </c>
      <c r="O34" s="93">
        <v>0.9</v>
      </c>
      <c r="P34" s="61"/>
    </row>
    <row r="35" spans="1:16" ht="12.75">
      <c r="A35" s="80" t="s">
        <v>226</v>
      </c>
      <c r="B35" s="61" t="s">
        <v>32</v>
      </c>
      <c r="C35" s="86">
        <v>38231</v>
      </c>
      <c r="D35" s="87"/>
      <c r="E35" s="94" t="s">
        <v>188</v>
      </c>
      <c r="F35" s="88" t="s">
        <v>88</v>
      </c>
      <c r="G35" s="89" t="s">
        <v>227</v>
      </c>
      <c r="H35" s="61"/>
      <c r="I35" s="16" t="s">
        <v>21</v>
      </c>
      <c r="J35" s="11"/>
      <c r="K35" s="17"/>
      <c r="L35" s="18">
        <v>5.95</v>
      </c>
      <c r="M35" s="90">
        <v>1.5</v>
      </c>
      <c r="N35" s="35">
        <v>5.95</v>
      </c>
      <c r="O35" s="93">
        <v>0.9</v>
      </c>
      <c r="P35" s="61"/>
    </row>
    <row r="36" spans="1:16" ht="12.75">
      <c r="A36" s="80"/>
      <c r="B36" s="61"/>
      <c r="C36" s="86"/>
      <c r="D36" s="87"/>
      <c r="E36" s="94"/>
      <c r="F36" s="88"/>
      <c r="G36" s="89"/>
      <c r="H36" s="61"/>
      <c r="I36" s="16" t="s">
        <v>21</v>
      </c>
      <c r="J36" s="11"/>
      <c r="K36" s="17"/>
      <c r="L36" s="18" t="e">
        <f t="shared" si="0"/>
        <v>#DIV/0!</v>
      </c>
      <c r="M36" s="90"/>
      <c r="N36" s="35"/>
      <c r="O36" s="93"/>
      <c r="P36" s="61"/>
    </row>
    <row r="37" spans="1:16" ht="12.75">
      <c r="A37" s="80" t="s">
        <v>226</v>
      </c>
      <c r="B37" s="61" t="s">
        <v>32</v>
      </c>
      <c r="C37" s="86">
        <v>38221</v>
      </c>
      <c r="D37" s="87"/>
      <c r="E37" s="94" t="s">
        <v>242</v>
      </c>
      <c r="F37" s="88" t="s">
        <v>88</v>
      </c>
      <c r="G37" s="89">
        <v>6.1</v>
      </c>
      <c r="H37" s="61">
        <v>1.5</v>
      </c>
      <c r="I37" s="16" t="s">
        <v>21</v>
      </c>
      <c r="J37" s="11">
        <v>3</v>
      </c>
      <c r="K37" s="17">
        <v>6.7</v>
      </c>
      <c r="L37" s="18">
        <f>SUM(G37)+H37/(H37+J37)*(K37-G37)</f>
        <v>6.3</v>
      </c>
      <c r="M37" s="90">
        <v>2</v>
      </c>
      <c r="N37" s="35">
        <v>6.3</v>
      </c>
      <c r="O37" s="93">
        <v>0.5</v>
      </c>
      <c r="P37" s="61"/>
    </row>
    <row r="38" spans="1:16" ht="12.75">
      <c r="A38" s="80"/>
      <c r="B38" s="61"/>
      <c r="C38" s="86"/>
      <c r="D38" s="87"/>
      <c r="E38" s="94"/>
      <c r="F38" s="88"/>
      <c r="G38" s="89"/>
      <c r="H38" s="61"/>
      <c r="I38" s="16" t="s">
        <v>21</v>
      </c>
      <c r="J38" s="11"/>
      <c r="K38" s="17"/>
      <c r="L38" s="18" t="e">
        <f t="shared" si="0"/>
        <v>#DIV/0!</v>
      </c>
      <c r="M38" s="90"/>
      <c r="N38" s="35"/>
      <c r="O38" s="93"/>
      <c r="P38" s="61"/>
    </row>
    <row r="39" spans="1:16" ht="12.75">
      <c r="A39" s="80" t="s">
        <v>226</v>
      </c>
      <c r="B39" s="61" t="s">
        <v>32</v>
      </c>
      <c r="C39" s="86">
        <v>38234</v>
      </c>
      <c r="D39" s="87"/>
      <c r="E39" s="94" t="s">
        <v>268</v>
      </c>
      <c r="F39" s="88" t="s">
        <v>88</v>
      </c>
      <c r="G39" s="89">
        <v>5.5</v>
      </c>
      <c r="H39" s="61">
        <v>3</v>
      </c>
      <c r="I39" s="16" t="s">
        <v>21</v>
      </c>
      <c r="J39" s="11">
        <v>1.5</v>
      </c>
      <c r="K39" s="17">
        <v>6.1</v>
      </c>
      <c r="L39" s="18">
        <f>SUM(G39)+H39/(H39+J39)*(K39-G39)</f>
        <v>5.8999999999999995</v>
      </c>
      <c r="M39" s="90">
        <v>2</v>
      </c>
      <c r="N39" s="35">
        <v>6.3</v>
      </c>
      <c r="O39" s="93">
        <v>0.5</v>
      </c>
      <c r="P39" s="61"/>
    </row>
    <row r="40" spans="1:16" ht="12.75">
      <c r="A40" s="80"/>
      <c r="B40" s="61"/>
      <c r="C40" s="86"/>
      <c r="D40" s="87"/>
      <c r="E40" s="94"/>
      <c r="F40" s="88"/>
      <c r="G40" s="89"/>
      <c r="H40" s="61"/>
      <c r="I40" s="16" t="s">
        <v>21</v>
      </c>
      <c r="J40" s="11"/>
      <c r="K40" s="17"/>
      <c r="L40" s="18" t="e">
        <f t="shared" si="0"/>
        <v>#DIV/0!</v>
      </c>
      <c r="M40" s="90"/>
      <c r="N40" s="35"/>
      <c r="O40" s="93"/>
      <c r="P40" s="61"/>
    </row>
    <row r="41" spans="1:16" ht="12.75">
      <c r="A41" s="80" t="s">
        <v>226</v>
      </c>
      <c r="B41" s="61" t="s">
        <v>32</v>
      </c>
      <c r="C41" s="86">
        <v>38239</v>
      </c>
      <c r="D41" s="87"/>
      <c r="E41" s="94" t="s">
        <v>289</v>
      </c>
      <c r="F41" s="88" t="s">
        <v>88</v>
      </c>
      <c r="G41" s="89">
        <v>5.5</v>
      </c>
      <c r="H41" s="61">
        <v>2</v>
      </c>
      <c r="I41" s="16" t="s">
        <v>21</v>
      </c>
      <c r="J41" s="11">
        <v>2.5</v>
      </c>
      <c r="K41" s="17">
        <v>6.1</v>
      </c>
      <c r="L41" s="18">
        <f>SUM(G41)+H41/(H41+J41)*(K41-G41)</f>
        <v>5.766666666666667</v>
      </c>
      <c r="M41" s="90">
        <v>1.5</v>
      </c>
      <c r="N41" s="35">
        <v>5.8</v>
      </c>
      <c r="O41" s="93">
        <v>1</v>
      </c>
      <c r="P41" s="61"/>
    </row>
    <row r="42" spans="1:16" ht="12.75">
      <c r="A42" s="80"/>
      <c r="B42" s="61"/>
      <c r="C42" s="86"/>
      <c r="D42" s="87"/>
      <c r="E42" s="94"/>
      <c r="F42" s="88"/>
      <c r="G42" s="89"/>
      <c r="H42" s="61"/>
      <c r="I42" s="16" t="s">
        <v>21</v>
      </c>
      <c r="J42" s="11"/>
      <c r="K42" s="17"/>
      <c r="L42" s="18" t="e">
        <f t="shared" si="0"/>
        <v>#DIV/0!</v>
      </c>
      <c r="M42" s="90"/>
      <c r="N42" s="35"/>
      <c r="O42" s="93"/>
      <c r="P42" s="61"/>
    </row>
    <row r="43" spans="1:16" ht="12.75">
      <c r="A43" s="80" t="s">
        <v>226</v>
      </c>
      <c r="B43" s="61" t="s">
        <v>32</v>
      </c>
      <c r="C43" s="86">
        <v>38242</v>
      </c>
      <c r="D43" s="87"/>
      <c r="E43" s="94" t="s">
        <v>289</v>
      </c>
      <c r="F43" s="88" t="s">
        <v>88</v>
      </c>
      <c r="G43" s="89">
        <v>5.5</v>
      </c>
      <c r="H43" s="61">
        <v>3</v>
      </c>
      <c r="I43" s="16" t="s">
        <v>21</v>
      </c>
      <c r="J43" s="11">
        <v>4</v>
      </c>
      <c r="K43" s="17">
        <v>6.1</v>
      </c>
      <c r="L43" s="18">
        <f>SUM(G43)+H43/(H43+J43)*(K43-G43)</f>
        <v>5.757142857142857</v>
      </c>
      <c r="M43" s="90">
        <v>1.5</v>
      </c>
      <c r="N43" s="35">
        <v>5.8</v>
      </c>
      <c r="O43" s="93">
        <v>1</v>
      </c>
      <c r="P43" s="61"/>
    </row>
    <row r="44" spans="1:16" ht="12.75">
      <c r="A44" s="80"/>
      <c r="B44" s="61"/>
      <c r="C44" s="86"/>
      <c r="D44" s="87"/>
      <c r="E44" s="94"/>
      <c r="F44" s="88"/>
      <c r="G44" s="89"/>
      <c r="H44" s="61"/>
      <c r="I44" s="16" t="s">
        <v>21</v>
      </c>
      <c r="J44" s="11"/>
      <c r="K44" s="17"/>
      <c r="L44" s="18" t="e">
        <f t="shared" si="0"/>
        <v>#DIV/0!</v>
      </c>
      <c r="M44" s="90"/>
      <c r="N44" s="35"/>
      <c r="O44" s="93"/>
      <c r="P44" s="61"/>
    </row>
    <row r="45" spans="1:16" ht="12.75">
      <c r="A45" s="80" t="s">
        <v>226</v>
      </c>
      <c r="B45" s="61" t="s">
        <v>32</v>
      </c>
      <c r="C45" s="86">
        <v>38256</v>
      </c>
      <c r="D45" s="87"/>
      <c r="E45" s="94" t="s">
        <v>291</v>
      </c>
      <c r="F45" s="88" t="s">
        <v>88</v>
      </c>
      <c r="G45" s="89">
        <v>5.5</v>
      </c>
      <c r="H45" s="61">
        <v>3.5</v>
      </c>
      <c r="I45" s="16" t="s">
        <v>21</v>
      </c>
      <c r="J45" s="11">
        <v>2</v>
      </c>
      <c r="K45" s="17">
        <v>6.1</v>
      </c>
      <c r="L45" s="18">
        <f>SUM(G45)+H45/(H45+J45)*(K45-G45)</f>
        <v>5.881818181818182</v>
      </c>
      <c r="M45" s="90">
        <v>1.5</v>
      </c>
      <c r="N45" s="35">
        <v>5.9</v>
      </c>
      <c r="O45" s="93" t="s">
        <v>137</v>
      </c>
      <c r="P45" s="61"/>
    </row>
    <row r="46" spans="1:16" ht="12.75">
      <c r="A46" s="80"/>
      <c r="B46" s="61"/>
      <c r="C46" s="86"/>
      <c r="D46" s="87"/>
      <c r="E46" s="94" t="s">
        <v>305</v>
      </c>
      <c r="F46" s="88"/>
      <c r="G46" s="89"/>
      <c r="H46" s="61"/>
      <c r="I46" s="16" t="s">
        <v>21</v>
      </c>
      <c r="J46" s="11"/>
      <c r="K46" s="17"/>
      <c r="L46" s="18" t="e">
        <f t="shared" si="0"/>
        <v>#DIV/0!</v>
      </c>
      <c r="M46" s="90"/>
      <c r="N46" s="35"/>
      <c r="O46" s="93"/>
      <c r="P46" s="61"/>
    </row>
    <row r="47" spans="1:16" ht="12.75">
      <c r="A47" s="80" t="s">
        <v>226</v>
      </c>
      <c r="B47" s="61" t="s">
        <v>32</v>
      </c>
      <c r="C47" s="86">
        <v>38256</v>
      </c>
      <c r="D47" s="87"/>
      <c r="E47" s="94" t="s">
        <v>291</v>
      </c>
      <c r="F47" s="88" t="s">
        <v>88</v>
      </c>
      <c r="G47" s="89">
        <v>5.5</v>
      </c>
      <c r="H47" s="61">
        <v>3.5</v>
      </c>
      <c r="I47" s="16" t="s">
        <v>21</v>
      </c>
      <c r="J47" s="11">
        <v>2</v>
      </c>
      <c r="K47" s="17">
        <v>6.1</v>
      </c>
      <c r="L47" s="18">
        <f>SUM(G47)+H47/(H47+J47)*(K47-G47)</f>
        <v>5.881818181818182</v>
      </c>
      <c r="M47" s="90">
        <v>1.5</v>
      </c>
      <c r="N47" s="35">
        <v>5.9</v>
      </c>
      <c r="O47" s="93" t="s">
        <v>137</v>
      </c>
      <c r="P47" s="61"/>
    </row>
    <row r="48" spans="1:16" ht="12.75">
      <c r="A48" s="80"/>
      <c r="B48" s="61"/>
      <c r="C48" s="86"/>
      <c r="D48" s="87"/>
      <c r="E48" s="94"/>
      <c r="F48" s="88"/>
      <c r="G48" s="89"/>
      <c r="H48" s="61"/>
      <c r="I48" s="16" t="s">
        <v>21</v>
      </c>
      <c r="J48" s="11"/>
      <c r="K48" s="17"/>
      <c r="L48" s="18" t="e">
        <f t="shared" si="0"/>
        <v>#DIV/0!</v>
      </c>
      <c r="M48" s="90"/>
      <c r="N48" s="35"/>
      <c r="O48" s="93"/>
      <c r="P48" s="61"/>
    </row>
    <row r="49" spans="1:16" ht="12.75">
      <c r="A49" s="80" t="s">
        <v>226</v>
      </c>
      <c r="B49" s="61" t="s">
        <v>32</v>
      </c>
      <c r="C49" s="86">
        <v>38262</v>
      </c>
      <c r="D49" s="87"/>
      <c r="E49" s="94" t="s">
        <v>243</v>
      </c>
      <c r="F49" s="88" t="s">
        <v>88</v>
      </c>
      <c r="G49" s="89">
        <v>5.5</v>
      </c>
      <c r="H49" s="61">
        <v>2.5</v>
      </c>
      <c r="I49" s="16" t="s">
        <v>21</v>
      </c>
      <c r="J49" s="11">
        <v>1</v>
      </c>
      <c r="K49" s="17">
        <v>6.1</v>
      </c>
      <c r="L49" s="18">
        <f>SUM(G49)+H49/(H49+J49)*(K49-G49)</f>
        <v>5.928571428571428</v>
      </c>
      <c r="M49" s="90">
        <v>1.5</v>
      </c>
      <c r="N49" s="35">
        <v>5.9</v>
      </c>
      <c r="O49" s="93" t="s">
        <v>214</v>
      </c>
      <c r="P49" s="61"/>
    </row>
    <row r="50" spans="1:16" ht="12.75">
      <c r="A50" s="80"/>
      <c r="B50" s="61"/>
      <c r="C50" s="86"/>
      <c r="D50" s="87"/>
      <c r="E50" s="94"/>
      <c r="F50" s="88"/>
      <c r="G50" s="89"/>
      <c r="H50" s="61"/>
      <c r="I50" s="16" t="s">
        <v>21</v>
      </c>
      <c r="J50" s="11"/>
      <c r="K50" s="17"/>
      <c r="L50" s="18" t="e">
        <f t="shared" si="0"/>
        <v>#DIV/0!</v>
      </c>
      <c r="M50" s="90"/>
      <c r="N50" s="35"/>
      <c r="O50" s="93"/>
      <c r="P50" s="61"/>
    </row>
    <row r="51" spans="1:16" ht="12.75">
      <c r="A51" s="80" t="s">
        <v>226</v>
      </c>
      <c r="B51" s="61" t="s">
        <v>32</v>
      </c>
      <c r="C51" s="86">
        <v>38268</v>
      </c>
      <c r="D51" s="87"/>
      <c r="E51" s="94" t="s">
        <v>310</v>
      </c>
      <c r="F51" s="88" t="s">
        <v>88</v>
      </c>
      <c r="G51" s="89">
        <v>5.5</v>
      </c>
      <c r="H51" s="61">
        <v>2</v>
      </c>
      <c r="I51" s="16" t="s">
        <v>21</v>
      </c>
      <c r="J51" s="11">
        <v>4</v>
      </c>
      <c r="K51" s="17">
        <v>6.1</v>
      </c>
      <c r="L51" s="18">
        <f>SUM(G51)+H51/(H51+J51)*(K51-G51)</f>
        <v>5.7</v>
      </c>
      <c r="M51" s="90">
        <v>1.5</v>
      </c>
      <c r="N51" s="35">
        <v>5.7</v>
      </c>
      <c r="O51" s="93" t="s">
        <v>214</v>
      </c>
      <c r="P51" s="61"/>
    </row>
    <row r="52" spans="1:16" ht="12.75">
      <c r="A52" s="80"/>
      <c r="B52" s="61"/>
      <c r="C52" s="86"/>
      <c r="D52" s="87"/>
      <c r="E52" s="94"/>
      <c r="F52" s="88"/>
      <c r="G52" s="89"/>
      <c r="H52" s="61"/>
      <c r="I52" s="16" t="s">
        <v>21</v>
      </c>
      <c r="J52" s="11"/>
      <c r="K52" s="17"/>
      <c r="L52" s="18" t="e">
        <f t="shared" si="0"/>
        <v>#DIV/0!</v>
      </c>
      <c r="M52" s="90"/>
      <c r="N52" s="35"/>
      <c r="O52" s="93"/>
      <c r="P52" s="61"/>
    </row>
    <row r="53" spans="1:16" ht="12.75">
      <c r="A53" s="80" t="s">
        <v>226</v>
      </c>
      <c r="B53" s="61" t="s">
        <v>32</v>
      </c>
      <c r="C53" s="86">
        <v>38270</v>
      </c>
      <c r="D53" s="87"/>
      <c r="E53" s="94" t="s">
        <v>318</v>
      </c>
      <c r="F53" s="88" t="s">
        <v>88</v>
      </c>
      <c r="G53" s="89">
        <v>5.5</v>
      </c>
      <c r="H53" s="61">
        <v>3</v>
      </c>
      <c r="I53" s="16" t="s">
        <v>21</v>
      </c>
      <c r="J53" s="11">
        <v>1.5</v>
      </c>
      <c r="K53" s="17">
        <v>6.1</v>
      </c>
      <c r="L53" s="18">
        <f>SUM(G53)+H53/(H53+J53)*(K53-G53)</f>
        <v>5.8999999999999995</v>
      </c>
      <c r="M53" s="90">
        <v>1.5</v>
      </c>
      <c r="N53" s="35">
        <v>5.9</v>
      </c>
      <c r="O53" s="93" t="s">
        <v>316</v>
      </c>
      <c r="P53" s="61"/>
    </row>
    <row r="54" spans="1:16" ht="12.75">
      <c r="A54" s="80"/>
      <c r="B54" s="61"/>
      <c r="C54" s="86"/>
      <c r="D54" s="87"/>
      <c r="E54" s="94"/>
      <c r="F54" s="88"/>
      <c r="G54" s="89"/>
      <c r="H54" s="61"/>
      <c r="I54" s="16" t="s">
        <v>21</v>
      </c>
      <c r="J54" s="11"/>
      <c r="K54" s="17"/>
      <c r="L54" s="18" t="e">
        <f t="shared" si="0"/>
        <v>#DIV/0!</v>
      </c>
      <c r="M54" s="90"/>
      <c r="N54" s="35"/>
      <c r="O54" s="93"/>
      <c r="P54" s="61"/>
    </row>
    <row r="55" spans="1:16" ht="12.75">
      <c r="A55" s="80" t="s">
        <v>226</v>
      </c>
      <c r="B55" s="61" t="s">
        <v>32</v>
      </c>
      <c r="C55" s="86">
        <v>38271</v>
      </c>
      <c r="D55" s="87"/>
      <c r="E55" s="94" t="s">
        <v>323</v>
      </c>
      <c r="F55" s="88" t="s">
        <v>88</v>
      </c>
      <c r="G55" s="89">
        <v>5.5</v>
      </c>
      <c r="H55" s="61">
        <v>2</v>
      </c>
      <c r="I55" s="16" t="s">
        <v>21</v>
      </c>
      <c r="J55" s="11">
        <v>3.5</v>
      </c>
      <c r="K55" s="17">
        <v>6.1</v>
      </c>
      <c r="L55" s="18">
        <f>SUM(G55)+H55/(H55+J55)*(K55-G55)</f>
        <v>5.718181818181818</v>
      </c>
      <c r="M55" s="90">
        <v>1.5</v>
      </c>
      <c r="N55" s="35">
        <v>5.7</v>
      </c>
      <c r="O55" s="93">
        <v>1.2</v>
      </c>
      <c r="P55" s="61"/>
    </row>
    <row r="56" spans="1:16" ht="12.75">
      <c r="A56" s="80" t="s">
        <v>226</v>
      </c>
      <c r="B56" s="61" t="s">
        <v>32</v>
      </c>
      <c r="C56" s="86">
        <v>38271</v>
      </c>
      <c r="D56" s="87"/>
      <c r="E56" s="94" t="s">
        <v>323</v>
      </c>
      <c r="F56" s="88" t="s">
        <v>88</v>
      </c>
      <c r="G56" s="89">
        <v>5.5</v>
      </c>
      <c r="H56" s="61">
        <v>2</v>
      </c>
      <c r="I56" s="16" t="s">
        <v>21</v>
      </c>
      <c r="J56" s="11">
        <v>4</v>
      </c>
      <c r="K56" s="17">
        <v>6.1</v>
      </c>
      <c r="L56" s="18">
        <f t="shared" si="0"/>
        <v>5.7</v>
      </c>
      <c r="M56" s="90">
        <v>1.5</v>
      </c>
      <c r="N56" s="35">
        <v>5.71</v>
      </c>
      <c r="O56" s="93">
        <v>1.2</v>
      </c>
      <c r="P56" s="61"/>
    </row>
    <row r="57" spans="1:16" ht="12.75">
      <c r="A57" s="80"/>
      <c r="B57" s="61"/>
      <c r="C57" s="86"/>
      <c r="D57" s="87"/>
      <c r="E57" s="94"/>
      <c r="F57" s="88"/>
      <c r="G57" s="89"/>
      <c r="H57" s="61"/>
      <c r="I57" s="16" t="s">
        <v>21</v>
      </c>
      <c r="J57" s="11"/>
      <c r="K57" s="17"/>
      <c r="L57" s="18" t="e">
        <f t="shared" si="0"/>
        <v>#DIV/0!</v>
      </c>
      <c r="M57" s="90"/>
      <c r="N57" s="35"/>
      <c r="O57" s="93"/>
      <c r="P57" s="61"/>
    </row>
    <row r="58" spans="1:16" ht="12.75">
      <c r="A58" s="80" t="s">
        <v>226</v>
      </c>
      <c r="B58" s="61" t="s">
        <v>32</v>
      </c>
      <c r="C58" s="86">
        <v>38282</v>
      </c>
      <c r="D58" s="87"/>
      <c r="E58" s="94" t="s">
        <v>250</v>
      </c>
      <c r="F58" s="88" t="s">
        <v>88</v>
      </c>
      <c r="G58" s="89">
        <v>5.5</v>
      </c>
      <c r="H58" s="61">
        <v>3.2</v>
      </c>
      <c r="I58" s="16" t="s">
        <v>21</v>
      </c>
      <c r="J58" s="11">
        <v>1.5</v>
      </c>
      <c r="K58" s="17">
        <v>6.1</v>
      </c>
      <c r="L58" s="18">
        <f>SUM(G58)+H58/(H58+J58)*(K58-G58)</f>
        <v>5.908510638297872</v>
      </c>
      <c r="M58" s="90">
        <v>1.5</v>
      </c>
      <c r="N58" s="35">
        <v>5.9</v>
      </c>
      <c r="O58" s="93">
        <v>1.2</v>
      </c>
      <c r="P58" s="61"/>
    </row>
    <row r="59" spans="1:16" ht="12.75">
      <c r="A59" s="80"/>
      <c r="B59" s="61"/>
      <c r="C59" s="86"/>
      <c r="D59" s="87"/>
      <c r="E59" s="94"/>
      <c r="F59" s="88"/>
      <c r="G59" s="89"/>
      <c r="H59" s="61"/>
      <c r="I59" s="16" t="s">
        <v>21</v>
      </c>
      <c r="J59" s="11"/>
      <c r="K59" s="17"/>
      <c r="L59" s="18" t="e">
        <f t="shared" si="0"/>
        <v>#DIV/0!</v>
      </c>
      <c r="M59" s="90"/>
      <c r="N59" s="35"/>
      <c r="O59" s="93"/>
      <c r="P59" s="61"/>
    </row>
    <row r="60" spans="1:16" ht="12.75">
      <c r="A60" s="80" t="s">
        <v>226</v>
      </c>
      <c r="B60" s="61" t="s">
        <v>32</v>
      </c>
      <c r="C60" s="86">
        <v>38286</v>
      </c>
      <c r="D60" s="87"/>
      <c r="E60" s="94" t="s">
        <v>344</v>
      </c>
      <c r="F60" s="88" t="s">
        <v>88</v>
      </c>
      <c r="G60" s="89">
        <v>5.5</v>
      </c>
      <c r="H60" s="61">
        <v>5</v>
      </c>
      <c r="I60" s="16" t="s">
        <v>21</v>
      </c>
      <c r="J60" s="11">
        <v>1</v>
      </c>
      <c r="K60" s="17">
        <v>6.1</v>
      </c>
      <c r="L60" s="18">
        <f>SUM(G60)+H60/(H60+J60)*(K60-G60)</f>
        <v>6</v>
      </c>
      <c r="M60" s="90">
        <v>1.5</v>
      </c>
      <c r="N60" s="35">
        <v>6</v>
      </c>
      <c r="O60" s="93" t="s">
        <v>343</v>
      </c>
      <c r="P60" s="61"/>
    </row>
    <row r="61" spans="1:16" ht="12.75">
      <c r="A61" s="80"/>
      <c r="B61" s="61"/>
      <c r="C61" s="86"/>
      <c r="D61" s="87"/>
      <c r="E61" s="94"/>
      <c r="F61" s="88"/>
      <c r="G61" s="89"/>
      <c r="H61" s="61"/>
      <c r="I61" s="16" t="s">
        <v>21</v>
      </c>
      <c r="J61" s="11"/>
      <c r="K61" s="17"/>
      <c r="L61" s="18" t="e">
        <f t="shared" si="0"/>
        <v>#DIV/0!</v>
      </c>
      <c r="M61" s="90"/>
      <c r="N61" s="35"/>
      <c r="O61" s="93"/>
      <c r="P61" s="61"/>
    </row>
    <row r="62" spans="1:16" ht="12.75">
      <c r="A62" s="80" t="s">
        <v>226</v>
      </c>
      <c r="B62" s="61" t="s">
        <v>32</v>
      </c>
      <c r="C62" s="86">
        <v>38292</v>
      </c>
      <c r="D62" s="87"/>
      <c r="E62" s="94" t="s">
        <v>347</v>
      </c>
      <c r="F62" s="88" t="s">
        <v>88</v>
      </c>
      <c r="G62" s="89">
        <v>5.5</v>
      </c>
      <c r="H62" s="61">
        <v>5</v>
      </c>
      <c r="I62" s="16" t="s">
        <v>21</v>
      </c>
      <c r="J62" s="11">
        <v>1</v>
      </c>
      <c r="K62" s="17">
        <v>6.1</v>
      </c>
      <c r="L62" s="18">
        <f>SUM(G62)+H62/(H62+J62)*(K62-G62)</f>
        <v>6</v>
      </c>
      <c r="M62" s="90">
        <v>1.5</v>
      </c>
      <c r="N62" s="35">
        <v>6</v>
      </c>
      <c r="O62" s="93" t="s">
        <v>343</v>
      </c>
      <c r="P62" s="61"/>
    </row>
    <row r="63" spans="1:16" ht="12.75">
      <c r="A63" s="80"/>
      <c r="B63" s="61"/>
      <c r="C63" s="86"/>
      <c r="D63" s="87"/>
      <c r="E63" s="94"/>
      <c r="F63" s="88"/>
      <c r="G63" s="89"/>
      <c r="H63" s="61"/>
      <c r="I63" s="16" t="s">
        <v>21</v>
      </c>
      <c r="J63" s="11"/>
      <c r="K63" s="17"/>
      <c r="L63" s="18" t="e">
        <f t="shared" si="0"/>
        <v>#DIV/0!</v>
      </c>
      <c r="M63" s="90"/>
      <c r="N63" s="35"/>
      <c r="O63" s="93"/>
      <c r="P63" s="61"/>
    </row>
    <row r="64" spans="1:16" ht="12.75">
      <c r="A64" s="80" t="s">
        <v>226</v>
      </c>
      <c r="B64" s="61" t="s">
        <v>32</v>
      </c>
      <c r="C64" s="86">
        <v>38298</v>
      </c>
      <c r="D64" s="87"/>
      <c r="E64" s="94" t="s">
        <v>351</v>
      </c>
      <c r="F64" s="88" t="s">
        <v>88</v>
      </c>
      <c r="G64" s="89" t="s">
        <v>227</v>
      </c>
      <c r="H64" s="61"/>
      <c r="I64" s="16" t="s">
        <v>21</v>
      </c>
      <c r="J64" s="11"/>
      <c r="K64" s="17"/>
      <c r="L64" s="18">
        <v>6.1</v>
      </c>
      <c r="M64" s="90">
        <v>2</v>
      </c>
      <c r="N64" s="73">
        <v>6.1</v>
      </c>
      <c r="O64" s="93" t="s">
        <v>343</v>
      </c>
      <c r="P64" s="61"/>
    </row>
    <row r="65" spans="1:16" ht="12.75">
      <c r="A65" s="80"/>
      <c r="B65" s="61"/>
      <c r="C65" s="86"/>
      <c r="D65" s="87"/>
      <c r="E65" s="94"/>
      <c r="F65" s="88"/>
      <c r="G65" s="89"/>
      <c r="H65" s="61"/>
      <c r="I65" s="16" t="s">
        <v>21</v>
      </c>
      <c r="J65" s="11"/>
      <c r="K65" s="17"/>
      <c r="L65" s="18" t="e">
        <f t="shared" si="0"/>
        <v>#DIV/0!</v>
      </c>
      <c r="M65" s="90"/>
      <c r="N65" s="35"/>
      <c r="O65" s="93"/>
      <c r="P65" s="61"/>
    </row>
    <row r="66" spans="1:16" ht="12.75">
      <c r="A66" s="80" t="s">
        <v>226</v>
      </c>
      <c r="B66" s="61" t="s">
        <v>32</v>
      </c>
      <c r="C66" s="86">
        <v>38312</v>
      </c>
      <c r="D66" s="87"/>
      <c r="E66" s="94" t="s">
        <v>356</v>
      </c>
      <c r="F66" s="88" t="s">
        <v>88</v>
      </c>
      <c r="G66" s="89" t="s">
        <v>227</v>
      </c>
      <c r="H66" s="61"/>
      <c r="I66" s="16" t="s">
        <v>21</v>
      </c>
      <c r="J66" s="11"/>
      <c r="K66" s="17"/>
      <c r="L66" s="18">
        <v>6.1</v>
      </c>
      <c r="M66" s="90">
        <v>2</v>
      </c>
      <c r="N66" s="73">
        <v>6.1</v>
      </c>
      <c r="O66" s="93">
        <v>1</v>
      </c>
      <c r="P66" s="61"/>
    </row>
    <row r="67" spans="1:16" ht="12.75">
      <c r="A67" s="80"/>
      <c r="B67" s="61"/>
      <c r="C67" s="86"/>
      <c r="D67" s="87"/>
      <c r="E67" s="94"/>
      <c r="F67" s="88"/>
      <c r="G67" s="89"/>
      <c r="H67" s="61"/>
      <c r="I67" s="16" t="s">
        <v>21</v>
      </c>
      <c r="J67" s="11"/>
      <c r="K67" s="17"/>
      <c r="L67" s="18" t="e">
        <f>SUM(G67)+H67/(H67+J67)*(K67-G67)</f>
        <v>#DIV/0!</v>
      </c>
      <c r="M67" s="90"/>
      <c r="N67" s="73"/>
      <c r="O67" s="93"/>
      <c r="P67" s="61"/>
    </row>
    <row r="68" spans="1:16" ht="12.75">
      <c r="A68" s="80" t="s">
        <v>226</v>
      </c>
      <c r="B68" s="61" t="s">
        <v>32</v>
      </c>
      <c r="C68" s="86">
        <v>38345</v>
      </c>
      <c r="D68" s="87"/>
      <c r="E68" s="94" t="s">
        <v>346</v>
      </c>
      <c r="F68" s="88" t="s">
        <v>88</v>
      </c>
      <c r="G68" s="89">
        <v>5.5</v>
      </c>
      <c r="H68" s="61">
        <v>3.5</v>
      </c>
      <c r="I68" s="16" t="s">
        <v>21</v>
      </c>
      <c r="J68" s="11">
        <v>0.5</v>
      </c>
      <c r="K68" s="17">
        <v>6.1</v>
      </c>
      <c r="L68" s="18">
        <f>SUM(G68)+H68/(H68+J68)*(K68-G68)</f>
        <v>6.0249999999999995</v>
      </c>
      <c r="M68" s="90">
        <v>2</v>
      </c>
      <c r="N68" s="73">
        <v>6</v>
      </c>
      <c r="O68" s="93">
        <v>1</v>
      </c>
      <c r="P68" s="61"/>
    </row>
    <row r="69" spans="1:16" ht="12.75">
      <c r="A69" s="80"/>
      <c r="B69" s="61"/>
      <c r="C69" s="86"/>
      <c r="D69" s="87"/>
      <c r="E69" s="94"/>
      <c r="F69" s="88"/>
      <c r="G69" s="89"/>
      <c r="H69" s="61"/>
      <c r="I69" s="16" t="s">
        <v>21</v>
      </c>
      <c r="J69" s="11"/>
      <c r="K69" s="17"/>
      <c r="L69" s="18" t="e">
        <f t="shared" si="0"/>
        <v>#DIV/0!</v>
      </c>
      <c r="M69" s="90"/>
      <c r="N69" s="35"/>
      <c r="O69" s="93"/>
      <c r="P69" s="61"/>
    </row>
    <row r="70" spans="1:16" ht="12.75">
      <c r="A70" s="80" t="s">
        <v>226</v>
      </c>
      <c r="B70" s="61" t="s">
        <v>32</v>
      </c>
      <c r="C70" s="86">
        <v>38350</v>
      </c>
      <c r="D70" s="87"/>
      <c r="E70" s="94" t="s">
        <v>361</v>
      </c>
      <c r="F70" s="88" t="s">
        <v>88</v>
      </c>
      <c r="G70" s="89">
        <v>5.5</v>
      </c>
      <c r="H70" s="61">
        <v>4</v>
      </c>
      <c r="I70" s="16" t="s">
        <v>21</v>
      </c>
      <c r="J70" s="11">
        <v>0.5</v>
      </c>
      <c r="K70" s="17">
        <v>6.1</v>
      </c>
      <c r="L70" s="18">
        <f>SUM(G70)+H70/(H70+J70)*(K70-G70)</f>
        <v>6.033333333333333</v>
      </c>
      <c r="M70" s="90">
        <v>2</v>
      </c>
      <c r="N70" s="73">
        <v>6</v>
      </c>
      <c r="O70" s="93">
        <v>1.5</v>
      </c>
      <c r="P70" s="61"/>
    </row>
    <row r="71" spans="1:16" ht="12.75">
      <c r="A71" s="80" t="s">
        <v>226</v>
      </c>
      <c r="B71" s="61" t="s">
        <v>32</v>
      </c>
      <c r="C71" s="86">
        <v>38350</v>
      </c>
      <c r="D71" s="87"/>
      <c r="E71" s="94" t="s">
        <v>361</v>
      </c>
      <c r="F71" s="88" t="s">
        <v>88</v>
      </c>
      <c r="G71" s="89">
        <v>5.5</v>
      </c>
      <c r="H71" s="61">
        <v>4</v>
      </c>
      <c r="I71" s="16" t="s">
        <v>21</v>
      </c>
      <c r="J71" s="11">
        <v>1</v>
      </c>
      <c r="K71" s="17">
        <v>6.1</v>
      </c>
      <c r="L71" s="18">
        <f t="shared" si="0"/>
        <v>5.9799999999999995</v>
      </c>
      <c r="M71" s="90">
        <v>2</v>
      </c>
      <c r="N71" s="35">
        <f>SUM(L70:L71)/2</f>
        <v>6.006666666666666</v>
      </c>
      <c r="O71" s="93">
        <v>1.5</v>
      </c>
      <c r="P71" s="61"/>
    </row>
    <row r="72" spans="1:16" ht="12.75">
      <c r="A72" s="80"/>
      <c r="B72" s="61"/>
      <c r="C72" s="86"/>
      <c r="D72" s="87"/>
      <c r="E72" s="94"/>
      <c r="F72" s="88"/>
      <c r="G72" s="89"/>
      <c r="H72" s="61"/>
      <c r="I72" s="16" t="s">
        <v>21</v>
      </c>
      <c r="J72" s="11"/>
      <c r="K72" s="17"/>
      <c r="L72" s="18" t="e">
        <f t="shared" si="0"/>
        <v>#DIV/0!</v>
      </c>
      <c r="M72" s="90"/>
      <c r="N72" s="35"/>
      <c r="O72" s="93"/>
      <c r="P72" s="61"/>
    </row>
    <row r="73" spans="1:16" ht="12.75">
      <c r="A73" s="80" t="s">
        <v>226</v>
      </c>
      <c r="B73" s="61" t="s">
        <v>32</v>
      </c>
      <c r="C73" s="86">
        <v>38351</v>
      </c>
      <c r="D73" s="87"/>
      <c r="E73" s="94" t="s">
        <v>302</v>
      </c>
      <c r="F73" s="88" t="s">
        <v>88</v>
      </c>
      <c r="G73" s="89">
        <v>5.5</v>
      </c>
      <c r="H73" s="61">
        <v>3</v>
      </c>
      <c r="I73" s="16" t="s">
        <v>21</v>
      </c>
      <c r="J73" s="11">
        <v>1</v>
      </c>
      <c r="K73" s="17">
        <v>6.1</v>
      </c>
      <c r="L73" s="18">
        <f>SUM(G73)+H73/(H73+J73)*(K73-G73)</f>
        <v>5.949999999999999</v>
      </c>
      <c r="M73" s="90">
        <v>1.5</v>
      </c>
      <c r="N73" s="73">
        <v>5.9</v>
      </c>
      <c r="O73" s="93" t="s">
        <v>374</v>
      </c>
      <c r="P73" s="61"/>
    </row>
    <row r="74" spans="1:16" ht="12.75">
      <c r="A74" s="80" t="s">
        <v>226</v>
      </c>
      <c r="B74" s="61" t="s">
        <v>32</v>
      </c>
      <c r="C74" s="86">
        <v>38351</v>
      </c>
      <c r="D74" s="87"/>
      <c r="E74" s="94" t="s">
        <v>302</v>
      </c>
      <c r="F74" s="88" t="s">
        <v>88</v>
      </c>
      <c r="G74" s="89">
        <v>5.5</v>
      </c>
      <c r="H74" s="61">
        <v>3</v>
      </c>
      <c r="I74" s="16" t="s">
        <v>21</v>
      </c>
      <c r="J74" s="11">
        <v>1.5</v>
      </c>
      <c r="K74" s="17">
        <v>6.1</v>
      </c>
      <c r="L74" s="18">
        <f t="shared" si="0"/>
        <v>5.8999999999999995</v>
      </c>
      <c r="M74" s="90">
        <v>1.5</v>
      </c>
      <c r="N74" s="35">
        <f>SUM(L73:L74)/2</f>
        <v>5.924999999999999</v>
      </c>
      <c r="O74" s="93" t="s">
        <v>374</v>
      </c>
      <c r="P74" s="61"/>
    </row>
    <row r="75" spans="1:16" ht="12.75">
      <c r="A75" s="80"/>
      <c r="B75" s="61"/>
      <c r="C75" s="86"/>
      <c r="D75" s="87"/>
      <c r="E75" s="94"/>
      <c r="F75" s="88"/>
      <c r="G75" s="89"/>
      <c r="H75" s="61"/>
      <c r="I75" s="16" t="s">
        <v>21</v>
      </c>
      <c r="J75" s="11"/>
      <c r="K75" s="17"/>
      <c r="L75" s="18" t="e">
        <f t="shared" si="0"/>
        <v>#DIV/0!</v>
      </c>
      <c r="M75" s="90"/>
      <c r="N75" s="35"/>
      <c r="O75" s="93"/>
      <c r="P75" s="61"/>
    </row>
    <row r="76" spans="1:16" ht="12.75">
      <c r="A76" s="80" t="s">
        <v>226</v>
      </c>
      <c r="B76" s="61" t="s">
        <v>32</v>
      </c>
      <c r="C76" s="86">
        <v>38354</v>
      </c>
      <c r="D76" s="87"/>
      <c r="E76" s="94" t="s">
        <v>370</v>
      </c>
      <c r="F76" s="88" t="s">
        <v>88</v>
      </c>
      <c r="G76" s="89">
        <v>5.5</v>
      </c>
      <c r="H76" s="61">
        <v>5</v>
      </c>
      <c r="I76" s="16" t="s">
        <v>21</v>
      </c>
      <c r="J76" s="11">
        <v>1</v>
      </c>
      <c r="K76" s="17">
        <v>6.1</v>
      </c>
      <c r="L76" s="18">
        <f>SUM(G76)+H76/(H76+J76)*(K76-G76)</f>
        <v>6</v>
      </c>
      <c r="M76" s="90">
        <v>1.5</v>
      </c>
      <c r="N76" s="73">
        <v>6</v>
      </c>
      <c r="O76" s="93">
        <v>1.2</v>
      </c>
      <c r="P76" s="61"/>
    </row>
    <row r="77" spans="1:16" ht="12.75">
      <c r="A77" s="80"/>
      <c r="B77" s="61"/>
      <c r="C77" s="86"/>
      <c r="D77" s="87"/>
      <c r="E77" s="94"/>
      <c r="F77" s="88"/>
      <c r="G77" s="89"/>
      <c r="H77" s="61"/>
      <c r="I77" s="16" t="s">
        <v>21</v>
      </c>
      <c r="J77" s="11"/>
      <c r="K77" s="17"/>
      <c r="L77" s="18" t="e">
        <f t="shared" si="0"/>
        <v>#DIV/0!</v>
      </c>
      <c r="M77" s="90"/>
      <c r="N77" s="35"/>
      <c r="O77" s="93"/>
      <c r="P77" s="61"/>
    </row>
    <row r="78" spans="1:16" ht="12.75">
      <c r="A78" s="80" t="s">
        <v>226</v>
      </c>
      <c r="B78" s="61" t="s">
        <v>32</v>
      </c>
      <c r="C78" s="86">
        <v>38374</v>
      </c>
      <c r="D78" s="87"/>
      <c r="E78" s="94" t="s">
        <v>363</v>
      </c>
      <c r="F78" s="88" t="s">
        <v>88</v>
      </c>
      <c r="G78" s="89">
        <v>5.5</v>
      </c>
      <c r="H78" s="61">
        <v>4.5</v>
      </c>
      <c r="I78" s="16" t="s">
        <v>21</v>
      </c>
      <c r="J78" s="11">
        <v>1.5</v>
      </c>
      <c r="K78" s="17">
        <v>6.1</v>
      </c>
      <c r="L78" s="18">
        <f>SUM(G78)+H78/(H78+J78)*(K78-G78)</f>
        <v>5.949999999999999</v>
      </c>
      <c r="M78" s="90">
        <v>1.5</v>
      </c>
      <c r="N78" s="73">
        <v>6</v>
      </c>
      <c r="O78" s="93">
        <v>1.2</v>
      </c>
      <c r="P78" s="61"/>
    </row>
    <row r="79" spans="1:16" ht="12.75">
      <c r="A79" s="80"/>
      <c r="B79" s="61"/>
      <c r="C79" s="86"/>
      <c r="D79" s="87"/>
      <c r="E79" s="94"/>
      <c r="F79" s="88"/>
      <c r="G79" s="89"/>
      <c r="H79" s="61"/>
      <c r="I79" s="16" t="s">
        <v>21</v>
      </c>
      <c r="J79" s="11"/>
      <c r="K79" s="17"/>
      <c r="L79" s="18" t="e">
        <f aca="true" t="shared" si="1" ref="L79:L84">SUM(G79)+H79/(H79+J79)*(K79-G79)</f>
        <v>#DIV/0!</v>
      </c>
      <c r="M79" s="90"/>
      <c r="N79" s="35"/>
      <c r="O79" s="93"/>
      <c r="P79" s="61"/>
    </row>
    <row r="80" spans="1:16" ht="12.75">
      <c r="A80" s="80" t="s">
        <v>226</v>
      </c>
      <c r="B80" s="61" t="s">
        <v>32</v>
      </c>
      <c r="C80" s="86">
        <v>38479</v>
      </c>
      <c r="D80" s="87"/>
      <c r="E80" s="94" t="s">
        <v>443</v>
      </c>
      <c r="F80" s="88" t="s">
        <v>88</v>
      </c>
      <c r="G80" s="89">
        <v>5.5</v>
      </c>
      <c r="H80" s="61">
        <v>2.5</v>
      </c>
      <c r="I80" s="16" t="s">
        <v>21</v>
      </c>
      <c r="J80" s="11">
        <v>2</v>
      </c>
      <c r="K80" s="17">
        <v>6.1</v>
      </c>
      <c r="L80" s="18">
        <f>SUM(G80)+H80/(H80+J80)*(K80-G80)</f>
        <v>5.833333333333333</v>
      </c>
      <c r="M80" s="90">
        <v>2</v>
      </c>
      <c r="N80" s="73">
        <v>5.8</v>
      </c>
      <c r="O80" s="93">
        <v>1.2</v>
      </c>
      <c r="P80" s="61"/>
    </row>
    <row r="81" spans="1:16" ht="12.75">
      <c r="A81" s="80" t="s">
        <v>226</v>
      </c>
      <c r="B81" s="61" t="s">
        <v>32</v>
      </c>
      <c r="C81" s="86">
        <v>38479</v>
      </c>
      <c r="D81" s="87"/>
      <c r="E81" s="94" t="s">
        <v>443</v>
      </c>
      <c r="F81" s="88" t="s">
        <v>88</v>
      </c>
      <c r="G81" s="89">
        <v>5.5</v>
      </c>
      <c r="H81" s="61">
        <v>3</v>
      </c>
      <c r="I81" s="16" t="s">
        <v>21</v>
      </c>
      <c r="J81" s="11">
        <v>2</v>
      </c>
      <c r="K81" s="17">
        <v>6.1</v>
      </c>
      <c r="L81" s="18">
        <f t="shared" si="1"/>
        <v>5.859999999999999</v>
      </c>
      <c r="M81" s="90">
        <v>2</v>
      </c>
      <c r="N81" s="35">
        <f>SUM(L80:L81)/2</f>
        <v>5.846666666666666</v>
      </c>
      <c r="O81" s="93">
        <v>1.2</v>
      </c>
      <c r="P81" s="61"/>
    </row>
    <row r="82" spans="1:16" ht="12.75">
      <c r="A82" s="80"/>
      <c r="B82" s="61"/>
      <c r="C82" s="86"/>
      <c r="D82" s="87"/>
      <c r="E82" s="94"/>
      <c r="F82" s="88"/>
      <c r="G82" s="89"/>
      <c r="H82" s="61"/>
      <c r="I82" s="16" t="s">
        <v>21</v>
      </c>
      <c r="J82" s="11"/>
      <c r="K82" s="17"/>
      <c r="L82" s="18" t="e">
        <f t="shared" si="1"/>
        <v>#DIV/0!</v>
      </c>
      <c r="M82" s="90"/>
      <c r="N82" s="35"/>
      <c r="O82" s="93"/>
      <c r="P82" s="61"/>
    </row>
    <row r="83" spans="1:16" ht="12.75">
      <c r="A83" s="80" t="s">
        <v>226</v>
      </c>
      <c r="B83" s="61" t="s">
        <v>32</v>
      </c>
      <c r="C83" s="86">
        <v>38486</v>
      </c>
      <c r="D83" s="87"/>
      <c r="E83" s="94" t="s">
        <v>400</v>
      </c>
      <c r="F83" s="88" t="s">
        <v>88</v>
      </c>
      <c r="G83" s="89">
        <v>5.5</v>
      </c>
      <c r="H83" s="61">
        <v>4.5</v>
      </c>
      <c r="I83" s="16" t="s">
        <v>21</v>
      </c>
      <c r="J83" s="11">
        <v>1.5</v>
      </c>
      <c r="K83" s="17">
        <v>6.1</v>
      </c>
      <c r="L83" s="18">
        <f>SUM(G83)+H83/(H83+J83)*(K83-G83)</f>
        <v>5.949999999999999</v>
      </c>
      <c r="M83" s="90">
        <v>1.5</v>
      </c>
      <c r="N83" s="73">
        <v>6</v>
      </c>
      <c r="O83" s="93">
        <v>1.2</v>
      </c>
      <c r="P83" s="61"/>
    </row>
    <row r="84" spans="1:16" ht="12.75">
      <c r="A84" s="80"/>
      <c r="B84" s="61"/>
      <c r="C84" s="86"/>
      <c r="D84" s="87"/>
      <c r="E84" s="94"/>
      <c r="F84" s="88"/>
      <c r="G84" s="89"/>
      <c r="H84" s="61"/>
      <c r="I84" s="16" t="s">
        <v>21</v>
      </c>
      <c r="J84" s="11"/>
      <c r="K84" s="17"/>
      <c r="L84" s="18" t="e">
        <f t="shared" si="1"/>
        <v>#DIV/0!</v>
      </c>
      <c r="M84" s="90"/>
      <c r="N84" s="35"/>
      <c r="O84" s="93"/>
      <c r="P84" s="61"/>
    </row>
    <row r="85" spans="1:16" ht="12.75">
      <c r="A85" s="80" t="s">
        <v>226</v>
      </c>
      <c r="B85" s="61" t="s">
        <v>450</v>
      </c>
      <c r="C85" s="86">
        <v>38500</v>
      </c>
      <c r="D85" s="87"/>
      <c r="E85" s="94" t="s">
        <v>296</v>
      </c>
      <c r="F85" s="88" t="s">
        <v>88</v>
      </c>
      <c r="G85" s="89">
        <v>5.5</v>
      </c>
      <c r="H85" s="61">
        <v>3</v>
      </c>
      <c r="I85" s="16" t="s">
        <v>21</v>
      </c>
      <c r="J85" s="11">
        <v>1.5</v>
      </c>
      <c r="K85" s="17">
        <v>6.1</v>
      </c>
      <c r="L85" s="18">
        <f>SUM(G85)+H85/(H85+J85)*(K85-G85)</f>
        <v>5.8999999999999995</v>
      </c>
      <c r="M85" s="90">
        <v>1.5</v>
      </c>
      <c r="N85" s="73">
        <v>5.9</v>
      </c>
      <c r="O85" s="93" t="s">
        <v>451</v>
      </c>
      <c r="P85" s="61"/>
    </row>
    <row r="86" spans="1:16" ht="12.75">
      <c r="A86" s="80" t="s">
        <v>226</v>
      </c>
      <c r="B86" s="61" t="s">
        <v>450</v>
      </c>
      <c r="C86" s="86">
        <v>38500</v>
      </c>
      <c r="D86" s="87"/>
      <c r="E86" s="94" t="s">
        <v>296</v>
      </c>
      <c r="F86" s="88" t="s">
        <v>88</v>
      </c>
      <c r="G86" s="89">
        <v>5.5</v>
      </c>
      <c r="H86" s="61">
        <v>3</v>
      </c>
      <c r="I86" s="16" t="s">
        <v>21</v>
      </c>
      <c r="J86" s="11">
        <v>1</v>
      </c>
      <c r="K86" s="17">
        <v>6.1</v>
      </c>
      <c r="L86" s="18">
        <f aca="true" t="shared" si="2" ref="L86:L105">SUM(G86)+H86/(H86+J86)*(K86-G86)</f>
        <v>5.949999999999999</v>
      </c>
      <c r="M86" s="90">
        <v>1.5</v>
      </c>
      <c r="N86" s="35">
        <f>SUM(L85:L86)/2</f>
        <v>5.924999999999999</v>
      </c>
      <c r="O86" s="93" t="s">
        <v>451</v>
      </c>
      <c r="P86" s="61"/>
    </row>
    <row r="87" spans="1:16" ht="12.75">
      <c r="A87" s="80"/>
      <c r="B87" s="61"/>
      <c r="C87" s="86"/>
      <c r="D87" s="87"/>
      <c r="E87" s="94"/>
      <c r="F87" s="88"/>
      <c r="G87" s="89"/>
      <c r="H87" s="61"/>
      <c r="I87" s="16" t="s">
        <v>21</v>
      </c>
      <c r="J87" s="11"/>
      <c r="K87" s="17"/>
      <c r="L87" s="18" t="e">
        <f t="shared" si="2"/>
        <v>#DIV/0!</v>
      </c>
      <c r="M87" s="90"/>
      <c r="N87" s="73"/>
      <c r="O87" s="93"/>
      <c r="P87" s="61"/>
    </row>
    <row r="88" spans="1:16" ht="12.75">
      <c r="A88" s="80" t="s">
        <v>226</v>
      </c>
      <c r="B88" s="61" t="s">
        <v>32</v>
      </c>
      <c r="C88" s="86">
        <v>38510</v>
      </c>
      <c r="D88" s="87"/>
      <c r="E88" s="94" t="s">
        <v>265</v>
      </c>
      <c r="F88" s="88" t="s">
        <v>88</v>
      </c>
      <c r="G88" s="89">
        <v>5.5</v>
      </c>
      <c r="H88" s="61">
        <v>4</v>
      </c>
      <c r="I88" s="16" t="s">
        <v>21</v>
      </c>
      <c r="J88" s="11">
        <v>2</v>
      </c>
      <c r="K88" s="17">
        <v>6.1</v>
      </c>
      <c r="L88" s="18">
        <f>SUM(G88)+H88/(H88+J88)*(K88-G88)</f>
        <v>5.8999999999999995</v>
      </c>
      <c r="M88" s="90">
        <v>1.5</v>
      </c>
      <c r="N88" s="73">
        <v>5.9</v>
      </c>
      <c r="O88" s="93" t="s">
        <v>457</v>
      </c>
      <c r="P88" s="61"/>
    </row>
    <row r="89" spans="1:16" ht="12.75">
      <c r="A89" s="80"/>
      <c r="B89" s="61"/>
      <c r="C89" s="86"/>
      <c r="D89" s="87"/>
      <c r="E89" s="94"/>
      <c r="F89" s="88"/>
      <c r="G89" s="89"/>
      <c r="H89" s="61"/>
      <c r="I89" s="16" t="s">
        <v>21</v>
      </c>
      <c r="J89" s="11"/>
      <c r="K89" s="17"/>
      <c r="L89" s="18" t="e">
        <f t="shared" si="2"/>
        <v>#DIV/0!</v>
      </c>
      <c r="M89" s="90"/>
      <c r="N89" s="73"/>
      <c r="O89" s="93"/>
      <c r="P89" s="61"/>
    </row>
    <row r="90" spans="1:16" ht="12.75">
      <c r="A90" s="80" t="s">
        <v>226</v>
      </c>
      <c r="B90" s="61" t="s">
        <v>32</v>
      </c>
      <c r="C90" s="86">
        <v>38528</v>
      </c>
      <c r="D90" s="87"/>
      <c r="E90" s="94" t="s">
        <v>462</v>
      </c>
      <c r="F90" s="88" t="s">
        <v>88</v>
      </c>
      <c r="G90" s="89">
        <v>6.1</v>
      </c>
      <c r="H90" s="61">
        <v>3</v>
      </c>
      <c r="I90" s="16" t="s">
        <v>21</v>
      </c>
      <c r="J90" s="11">
        <v>4.5</v>
      </c>
      <c r="K90" s="17">
        <v>6.7</v>
      </c>
      <c r="L90" s="18">
        <f>SUM(G90)+H90/(H90+J90)*(K90-G90)</f>
        <v>6.34</v>
      </c>
      <c r="M90" s="90">
        <v>1.5</v>
      </c>
      <c r="N90" s="73">
        <v>6.3</v>
      </c>
      <c r="O90" s="93">
        <v>0.6</v>
      </c>
      <c r="P90" s="61"/>
    </row>
    <row r="91" spans="1:16" ht="12.75">
      <c r="A91" s="80"/>
      <c r="B91" s="61"/>
      <c r="C91" s="86"/>
      <c r="D91" s="87"/>
      <c r="E91" s="94"/>
      <c r="F91" s="88"/>
      <c r="G91" s="89"/>
      <c r="H91" s="61"/>
      <c r="I91" s="16" t="s">
        <v>21</v>
      </c>
      <c r="J91" s="11"/>
      <c r="K91" s="17"/>
      <c r="L91" s="18" t="e">
        <f t="shared" si="2"/>
        <v>#DIV/0!</v>
      </c>
      <c r="M91" s="90"/>
      <c r="N91" s="73"/>
      <c r="O91" s="93"/>
      <c r="P91" s="61"/>
    </row>
    <row r="92" spans="1:16" ht="12.75">
      <c r="A92" s="80" t="s">
        <v>226</v>
      </c>
      <c r="B92" s="61" t="s">
        <v>32</v>
      </c>
      <c r="C92" s="86">
        <v>38543</v>
      </c>
      <c r="D92" s="87"/>
      <c r="E92" s="94" t="s">
        <v>465</v>
      </c>
      <c r="F92" s="88" t="s">
        <v>88</v>
      </c>
      <c r="G92" s="89">
        <v>6.1</v>
      </c>
      <c r="H92" s="61">
        <v>2.5</v>
      </c>
      <c r="I92" s="16" t="s">
        <v>21</v>
      </c>
      <c r="J92" s="11">
        <v>2.5</v>
      </c>
      <c r="K92" s="17">
        <v>6.7</v>
      </c>
      <c r="L92" s="18">
        <f>SUM(G92)+H92/(H92+J92)*(K92-G92)</f>
        <v>6.4</v>
      </c>
      <c r="M92" s="90">
        <v>1.5</v>
      </c>
      <c r="N92" s="73">
        <v>6.4</v>
      </c>
      <c r="O92" s="93">
        <v>1.3</v>
      </c>
      <c r="P92" s="61"/>
    </row>
    <row r="93" spans="1:16" ht="12.75">
      <c r="A93" s="80" t="s">
        <v>226</v>
      </c>
      <c r="B93" s="61" t="s">
        <v>32</v>
      </c>
      <c r="C93" s="86">
        <v>38543</v>
      </c>
      <c r="D93" s="87"/>
      <c r="E93" s="94" t="s">
        <v>465</v>
      </c>
      <c r="F93" s="88" t="s">
        <v>88</v>
      </c>
      <c r="G93" s="89">
        <v>6.1</v>
      </c>
      <c r="H93" s="61">
        <v>2.5</v>
      </c>
      <c r="I93" s="16" t="s">
        <v>21</v>
      </c>
      <c r="J93" s="11">
        <v>3</v>
      </c>
      <c r="K93" s="17">
        <v>6.7</v>
      </c>
      <c r="L93" s="18">
        <f t="shared" si="2"/>
        <v>6.372727272727273</v>
      </c>
      <c r="M93" s="90">
        <v>1.5</v>
      </c>
      <c r="N93" s="35">
        <f>SUM(L92:L93)/2</f>
        <v>6.386363636363637</v>
      </c>
      <c r="O93" s="93">
        <v>1.3</v>
      </c>
      <c r="P93" s="61"/>
    </row>
    <row r="94" spans="1:16" ht="12.75">
      <c r="A94" s="80"/>
      <c r="B94" s="61"/>
      <c r="C94" s="86"/>
      <c r="D94" s="87"/>
      <c r="E94" s="94"/>
      <c r="F94" s="88"/>
      <c r="G94" s="89"/>
      <c r="H94" s="61"/>
      <c r="I94" s="16" t="s">
        <v>21</v>
      </c>
      <c r="J94" s="11"/>
      <c r="K94" s="17"/>
      <c r="L94" s="18" t="e">
        <f t="shared" si="2"/>
        <v>#DIV/0!</v>
      </c>
      <c r="M94" s="90"/>
      <c r="N94" s="73"/>
      <c r="O94" s="93"/>
      <c r="P94" s="61"/>
    </row>
    <row r="95" spans="1:16" ht="12.75">
      <c r="A95" s="80" t="s">
        <v>226</v>
      </c>
      <c r="B95" s="61" t="s">
        <v>32</v>
      </c>
      <c r="C95" s="86">
        <v>38544</v>
      </c>
      <c r="D95" s="87"/>
      <c r="E95" s="94" t="s">
        <v>258</v>
      </c>
      <c r="F95" s="88" t="s">
        <v>88</v>
      </c>
      <c r="G95" s="89">
        <v>6.1</v>
      </c>
      <c r="H95" s="61">
        <v>3</v>
      </c>
      <c r="I95" s="16" t="s">
        <v>21</v>
      </c>
      <c r="J95" s="11">
        <v>1</v>
      </c>
      <c r="K95" s="17">
        <v>6.7</v>
      </c>
      <c r="L95" s="18">
        <f>SUM(G95)+H95/(H95+J95)*(K95-G95)</f>
        <v>6.55</v>
      </c>
      <c r="M95" s="90">
        <v>1.5</v>
      </c>
      <c r="N95" s="73">
        <v>6.6</v>
      </c>
      <c r="O95" s="93">
        <v>0.7</v>
      </c>
      <c r="P95" s="61"/>
    </row>
    <row r="96" spans="1:16" ht="12.75">
      <c r="A96" s="80"/>
      <c r="B96" s="61"/>
      <c r="C96" s="86"/>
      <c r="D96" s="87"/>
      <c r="E96" s="94"/>
      <c r="F96" s="88"/>
      <c r="G96" s="89"/>
      <c r="H96" s="61"/>
      <c r="I96" s="16" t="s">
        <v>21</v>
      </c>
      <c r="J96" s="11"/>
      <c r="K96" s="17"/>
      <c r="L96" s="18" t="e">
        <f t="shared" si="2"/>
        <v>#DIV/0!</v>
      </c>
      <c r="M96" s="90"/>
      <c r="N96" s="73"/>
      <c r="O96" s="93"/>
      <c r="P96" s="61"/>
    </row>
    <row r="97" spans="1:16" ht="12.75">
      <c r="A97" s="80"/>
      <c r="B97" s="61"/>
      <c r="C97" s="86"/>
      <c r="D97" s="87"/>
      <c r="E97" s="94"/>
      <c r="F97" s="88"/>
      <c r="G97" s="89"/>
      <c r="H97" s="61"/>
      <c r="I97" s="16" t="s">
        <v>21</v>
      </c>
      <c r="J97" s="11"/>
      <c r="K97" s="17"/>
      <c r="L97" s="18" t="e">
        <f t="shared" si="2"/>
        <v>#DIV/0!</v>
      </c>
      <c r="M97" s="90"/>
      <c r="N97" s="73"/>
      <c r="O97" s="93"/>
      <c r="P97" s="61"/>
    </row>
    <row r="98" spans="1:16" ht="12.75">
      <c r="A98" s="80"/>
      <c r="B98" s="61"/>
      <c r="C98" s="86"/>
      <c r="D98" s="87"/>
      <c r="E98" s="94"/>
      <c r="F98" s="88"/>
      <c r="G98" s="89"/>
      <c r="H98" s="61"/>
      <c r="I98" s="16" t="s">
        <v>21</v>
      </c>
      <c r="J98" s="11"/>
      <c r="K98" s="17"/>
      <c r="L98" s="18" t="e">
        <f t="shared" si="2"/>
        <v>#DIV/0!</v>
      </c>
      <c r="M98" s="90"/>
      <c r="N98" s="73"/>
      <c r="O98" s="93"/>
      <c r="P98" s="61"/>
    </row>
    <row r="99" spans="1:16" ht="12.75">
      <c r="A99" s="80"/>
      <c r="B99" s="61"/>
      <c r="C99" s="86"/>
      <c r="D99" s="87"/>
      <c r="E99" s="94"/>
      <c r="F99" s="88"/>
      <c r="G99" s="89"/>
      <c r="H99" s="61"/>
      <c r="I99" s="16" t="s">
        <v>21</v>
      </c>
      <c r="J99" s="11"/>
      <c r="K99" s="17"/>
      <c r="L99" s="18" t="e">
        <f t="shared" si="2"/>
        <v>#DIV/0!</v>
      </c>
      <c r="M99" s="90"/>
      <c r="N99" s="73"/>
      <c r="O99" s="93"/>
      <c r="P99" s="61"/>
    </row>
    <row r="100" spans="1:16" ht="12.75">
      <c r="A100" s="80"/>
      <c r="B100" s="61"/>
      <c r="C100" s="86"/>
      <c r="D100" s="87"/>
      <c r="E100" s="94"/>
      <c r="F100" s="88"/>
      <c r="G100" s="89"/>
      <c r="H100" s="61"/>
      <c r="I100" s="16" t="s">
        <v>21</v>
      </c>
      <c r="J100" s="11"/>
      <c r="K100" s="17"/>
      <c r="L100" s="18" t="e">
        <f t="shared" si="2"/>
        <v>#DIV/0!</v>
      </c>
      <c r="M100" s="90"/>
      <c r="N100" s="73"/>
      <c r="O100" s="93"/>
      <c r="P100" s="61"/>
    </row>
    <row r="101" spans="1:16" ht="12.75">
      <c r="A101" s="80"/>
      <c r="B101" s="61"/>
      <c r="C101" s="86"/>
      <c r="D101" s="87"/>
      <c r="E101" s="94"/>
      <c r="F101" s="88"/>
      <c r="G101" s="89"/>
      <c r="H101" s="61"/>
      <c r="I101" s="16" t="s">
        <v>21</v>
      </c>
      <c r="J101" s="11"/>
      <c r="K101" s="17"/>
      <c r="L101" s="18" t="e">
        <f t="shared" si="2"/>
        <v>#DIV/0!</v>
      </c>
      <c r="M101" s="90"/>
      <c r="N101" s="73"/>
      <c r="O101" s="93"/>
      <c r="P101" s="61"/>
    </row>
    <row r="102" spans="1:16" ht="12.75">
      <c r="A102" s="80"/>
      <c r="B102" s="61"/>
      <c r="C102" s="86"/>
      <c r="D102" s="87"/>
      <c r="E102" s="94"/>
      <c r="F102" s="88"/>
      <c r="G102" s="89"/>
      <c r="H102" s="61"/>
      <c r="I102" s="16" t="s">
        <v>21</v>
      </c>
      <c r="J102" s="11"/>
      <c r="K102" s="17"/>
      <c r="L102" s="18" t="e">
        <f t="shared" si="2"/>
        <v>#DIV/0!</v>
      </c>
      <c r="M102" s="90"/>
      <c r="N102" s="73"/>
      <c r="O102" s="93"/>
      <c r="P102" s="61"/>
    </row>
    <row r="103" spans="1:16" ht="12.75">
      <c r="A103" s="80"/>
      <c r="B103" s="61"/>
      <c r="C103" s="86"/>
      <c r="D103" s="87"/>
      <c r="E103" s="94"/>
      <c r="F103" s="88"/>
      <c r="G103" s="89"/>
      <c r="H103" s="61"/>
      <c r="I103" s="16" t="s">
        <v>21</v>
      </c>
      <c r="J103" s="11"/>
      <c r="K103" s="17"/>
      <c r="L103" s="18" t="e">
        <f t="shared" si="2"/>
        <v>#DIV/0!</v>
      </c>
      <c r="M103" s="90"/>
      <c r="N103" s="73"/>
      <c r="O103" s="93"/>
      <c r="P103" s="61"/>
    </row>
    <row r="104" spans="1:16" ht="12.75">
      <c r="A104" s="80"/>
      <c r="B104" s="61"/>
      <c r="C104" s="86"/>
      <c r="D104" s="87"/>
      <c r="E104" s="94"/>
      <c r="F104" s="88"/>
      <c r="G104" s="89"/>
      <c r="H104" s="61"/>
      <c r="I104" s="16" t="s">
        <v>21</v>
      </c>
      <c r="J104" s="11"/>
      <c r="K104" s="17"/>
      <c r="L104" s="18" t="e">
        <f t="shared" si="2"/>
        <v>#DIV/0!</v>
      </c>
      <c r="M104" s="90"/>
      <c r="N104" s="73"/>
      <c r="O104" s="93"/>
      <c r="P104" s="61"/>
    </row>
    <row r="105" spans="1:16" ht="12.75">
      <c r="A105" s="80"/>
      <c r="B105" s="61"/>
      <c r="C105" s="86"/>
      <c r="D105" s="87"/>
      <c r="E105" s="94"/>
      <c r="F105" s="88"/>
      <c r="G105" s="89"/>
      <c r="H105" s="61"/>
      <c r="I105" s="16" t="s">
        <v>21</v>
      </c>
      <c r="J105" s="11"/>
      <c r="K105" s="17"/>
      <c r="L105" s="18" t="e">
        <f t="shared" si="2"/>
        <v>#DIV/0!</v>
      </c>
      <c r="M105" s="90"/>
      <c r="N105" s="73"/>
      <c r="O105" s="93"/>
      <c r="P105" s="61"/>
    </row>
    <row r="106" spans="1:16" ht="12.75">
      <c r="A106" s="80"/>
      <c r="B106" s="61"/>
      <c r="C106" s="86"/>
      <c r="D106" s="87"/>
      <c r="E106" s="87"/>
      <c r="F106" s="88"/>
      <c r="G106" s="89"/>
      <c r="H106" s="61"/>
      <c r="I106" s="16" t="s">
        <v>21</v>
      </c>
      <c r="J106" s="11"/>
      <c r="K106" s="17"/>
      <c r="L106" s="18" t="e">
        <f>SUM(G106)+H106/(H106+J106)*(K106-G106)</f>
        <v>#DIV/0!</v>
      </c>
      <c r="M106" s="90"/>
      <c r="N106" s="35"/>
      <c r="O106" s="91"/>
      <c r="P106" s="61"/>
    </row>
    <row r="107" spans="1:16" ht="12.75">
      <c r="A107" s="97"/>
      <c r="B107" s="98"/>
      <c r="C107" s="99"/>
      <c r="D107" s="100"/>
      <c r="E107" s="100"/>
      <c r="F107" s="98"/>
      <c r="G107" s="101"/>
      <c r="H107" s="98"/>
      <c r="I107" s="102"/>
      <c r="J107" s="98"/>
      <c r="K107" s="101"/>
      <c r="L107" s="101"/>
      <c r="M107" s="98"/>
      <c r="N107" s="36"/>
      <c r="O107" s="103"/>
      <c r="P107" s="98"/>
    </row>
    <row r="108" spans="1:16" ht="12.75">
      <c r="A108" s="97"/>
      <c r="B108" s="98"/>
      <c r="C108" s="99"/>
      <c r="D108" s="100"/>
      <c r="E108" s="100"/>
      <c r="F108" s="98"/>
      <c r="G108" s="101"/>
      <c r="H108" s="98"/>
      <c r="I108" s="102"/>
      <c r="J108" s="98"/>
      <c r="K108" s="101"/>
      <c r="L108" s="101"/>
      <c r="M108" s="98"/>
      <c r="N108" s="36"/>
      <c r="O108" s="103"/>
      <c r="P108" s="98"/>
    </row>
    <row r="109" spans="1:16" ht="12.75">
      <c r="A109" s="97"/>
      <c r="B109" s="98"/>
      <c r="C109" s="99"/>
      <c r="D109" s="100"/>
      <c r="E109" s="100"/>
      <c r="F109" s="98"/>
      <c r="G109" s="101"/>
      <c r="H109" s="98"/>
      <c r="I109" s="102"/>
      <c r="J109" s="98"/>
      <c r="K109" s="101"/>
      <c r="L109" s="101"/>
      <c r="M109" s="98"/>
      <c r="N109" s="36"/>
      <c r="O109" s="103"/>
      <c r="P109" s="98"/>
    </row>
    <row r="110" spans="1:16" ht="12.75">
      <c r="A110" s="97"/>
      <c r="B110" s="98"/>
      <c r="C110" s="99"/>
      <c r="D110" s="100"/>
      <c r="E110" s="100"/>
      <c r="F110" s="98"/>
      <c r="G110" s="101"/>
      <c r="H110" s="98"/>
      <c r="I110" s="102"/>
      <c r="J110" s="98"/>
      <c r="K110" s="101"/>
      <c r="L110" s="101"/>
      <c r="M110" s="98"/>
      <c r="N110" s="36"/>
      <c r="O110" s="103"/>
      <c r="P110" s="98"/>
    </row>
    <row r="112" spans="1:15" s="70" customFormat="1" ht="12.75">
      <c r="A112" s="69" t="s">
        <v>50</v>
      </c>
      <c r="K112" s="71"/>
      <c r="N112" s="56"/>
      <c r="O112" s="104"/>
    </row>
    <row r="113" spans="1:15" s="70" customFormat="1" ht="10.5">
      <c r="A113" s="56"/>
      <c r="K113" s="71"/>
      <c r="N113" s="56"/>
      <c r="O113" s="104"/>
    </row>
    <row r="114" spans="1:15" s="56" customFormat="1" ht="10.5">
      <c r="A114" s="72" t="s">
        <v>51</v>
      </c>
      <c r="K114" s="57"/>
      <c r="O114" s="105"/>
    </row>
    <row r="115" spans="1:15" s="56" customFormat="1" ht="10.5">
      <c r="A115" s="72" t="s">
        <v>52</v>
      </c>
      <c r="K115" s="57"/>
      <c r="O115" s="105"/>
    </row>
    <row r="116" spans="1:15" s="56" customFormat="1" ht="10.5" customHeight="1">
      <c r="A116" s="72"/>
      <c r="K116" s="57"/>
      <c r="O116" s="105"/>
    </row>
    <row r="117" spans="1:15" s="56" customFormat="1" ht="10.5">
      <c r="A117" s="72" t="s">
        <v>53</v>
      </c>
      <c r="K117" s="57"/>
      <c r="O117" s="105"/>
    </row>
    <row r="118" spans="1:15" s="56" customFormat="1" ht="10.5">
      <c r="A118" s="72" t="s">
        <v>54</v>
      </c>
      <c r="K118" s="57"/>
      <c r="O118" s="105"/>
    </row>
    <row r="119" spans="1:15" s="56" customFormat="1" ht="10.5">
      <c r="A119" s="72" t="s">
        <v>55</v>
      </c>
      <c r="K119" s="57"/>
      <c r="O119" s="105"/>
    </row>
    <row r="120" spans="1:15" s="56" customFormat="1" ht="10.5" customHeight="1">
      <c r="A120" s="72" t="s">
        <v>56</v>
      </c>
      <c r="K120" s="57"/>
      <c r="O120" s="105"/>
    </row>
    <row r="121" spans="11:15" s="56" customFormat="1" ht="4.5" customHeight="1">
      <c r="K121" s="57"/>
      <c r="O121" s="105"/>
    </row>
    <row r="122" spans="1:15" s="56" customFormat="1" ht="10.5">
      <c r="A122" s="72" t="s">
        <v>57</v>
      </c>
      <c r="B122" s="72" t="s">
        <v>59</v>
      </c>
      <c r="K122" s="57"/>
      <c r="O122" s="105"/>
    </row>
    <row r="123" spans="1:15" s="56" customFormat="1" ht="10.5">
      <c r="A123" s="56" t="s">
        <v>58</v>
      </c>
      <c r="B123" s="56" t="s">
        <v>61</v>
      </c>
      <c r="K123" s="57"/>
      <c r="O123" s="105"/>
    </row>
    <row r="124" spans="1:15" s="56" customFormat="1" ht="10.5">
      <c r="A124" s="56" t="s">
        <v>60</v>
      </c>
      <c r="B124" s="56" t="s">
        <v>63</v>
      </c>
      <c r="K124" s="57"/>
      <c r="O124" s="105"/>
    </row>
    <row r="125" spans="1:15" s="56" customFormat="1" ht="10.5">
      <c r="A125" s="56" t="s">
        <v>62</v>
      </c>
      <c r="B125" s="72" t="s">
        <v>114</v>
      </c>
      <c r="K125" s="57"/>
      <c r="O125" s="105"/>
    </row>
    <row r="126" spans="1:15" s="56" customFormat="1" ht="10.5">
      <c r="A126" s="56" t="s">
        <v>115</v>
      </c>
      <c r="B126" s="72" t="s">
        <v>64</v>
      </c>
      <c r="K126" s="57"/>
      <c r="O126" s="105"/>
    </row>
    <row r="127" spans="11:15" s="56" customFormat="1" ht="4.5" customHeight="1">
      <c r="K127" s="57"/>
      <c r="O127" s="105"/>
    </row>
    <row r="128" spans="1:15" s="56" customFormat="1" ht="10.5">
      <c r="A128" s="72" t="s">
        <v>65</v>
      </c>
      <c r="K128" s="57"/>
      <c r="O128" s="105"/>
    </row>
    <row r="129" spans="1:15" s="56" customFormat="1" ht="10.5">
      <c r="A129" s="72" t="s">
        <v>66</v>
      </c>
      <c r="K129" s="57"/>
      <c r="O129" s="105"/>
    </row>
    <row r="130" spans="11:15" s="56" customFormat="1" ht="10.5">
      <c r="K130" s="57"/>
      <c r="O130" s="105"/>
    </row>
    <row r="131" spans="1:15" s="56" customFormat="1" ht="10.5">
      <c r="A131" s="72" t="s">
        <v>67</v>
      </c>
      <c r="K131" s="57"/>
      <c r="O131" s="105"/>
    </row>
    <row r="132" spans="1:15" s="56" customFormat="1" ht="10.5">
      <c r="A132" s="72" t="s">
        <v>68</v>
      </c>
      <c r="K132" s="57"/>
      <c r="O132" s="105"/>
    </row>
    <row r="133" spans="1:15" s="56" customFormat="1" ht="10.5">
      <c r="A133" s="72" t="s">
        <v>69</v>
      </c>
      <c r="K133" s="57"/>
      <c r="O133" s="105"/>
    </row>
    <row r="134" spans="11:15" s="56" customFormat="1" ht="4.5" customHeight="1">
      <c r="K134" s="57"/>
      <c r="O134" s="105"/>
    </row>
    <row r="135" spans="1:15" s="56" customFormat="1" ht="10.5">
      <c r="A135" s="56" t="s">
        <v>70</v>
      </c>
      <c r="K135" s="57"/>
      <c r="O135" s="105"/>
    </row>
    <row r="136" spans="11:15" s="56" customFormat="1" ht="10.5">
      <c r="K136" s="57"/>
      <c r="O136" s="105"/>
    </row>
    <row r="137" spans="1:15" s="56" customFormat="1" ht="10.5">
      <c r="A137" s="72" t="s">
        <v>71</v>
      </c>
      <c r="K137" s="57"/>
      <c r="O137" s="105"/>
    </row>
    <row r="138" spans="11:15" s="56" customFormat="1" ht="10.5">
      <c r="K138" s="57"/>
      <c r="O138" s="105"/>
    </row>
    <row r="139" spans="1:15" s="56" customFormat="1" ht="10.5">
      <c r="A139" s="72" t="s">
        <v>72</v>
      </c>
      <c r="K139" s="57"/>
      <c r="O139" s="105"/>
    </row>
  </sheetData>
  <printOptions/>
  <pageMargins left="0.75" right="0.75" top="1" bottom="1" header="0" footer="0"/>
  <pageSetup orientation="portrait" paperSize="9" r:id="rId1"/>
</worksheet>
</file>

<file path=xl/worksheets/sheet17.xml><?xml version="1.0" encoding="utf-8"?>
<worksheet xmlns="http://schemas.openxmlformats.org/spreadsheetml/2006/main" xmlns:r="http://schemas.openxmlformats.org/officeDocument/2006/relationships">
  <dimension ref="A1:P79"/>
  <sheetViews>
    <sheetView workbookViewId="0" topLeftCell="A13">
      <selection activeCell="O36" sqref="O36"/>
    </sheetView>
  </sheetViews>
  <sheetFormatPr defaultColWidth="11.421875" defaultRowHeight="12.75"/>
  <cols>
    <col min="1" max="1" width="27.28125" style="40" customWidth="1"/>
    <col min="2" max="2" width="20.421875" style="20" customWidth="1"/>
    <col min="3" max="3" width="10.421875" style="20" customWidth="1"/>
    <col min="4" max="4" width="8.7109375" style="20" customWidth="1"/>
    <col min="5" max="5" width="8.421875" style="20" customWidth="1"/>
    <col min="6" max="6" width="10.7109375" style="20" customWidth="1"/>
    <col min="7" max="7" width="12.140625" style="20" customWidth="1"/>
    <col min="8" max="8" width="6.57421875" style="20" customWidth="1"/>
    <col min="9" max="9" width="2.57421875" style="20" customWidth="1"/>
    <col min="10" max="10" width="6.140625" style="20" customWidth="1"/>
    <col min="11" max="11" width="12.7109375" style="39" customWidth="1"/>
    <col min="12" max="12" width="14.00390625" style="20" customWidth="1"/>
    <col min="13" max="13" width="4.421875" style="20" customWidth="1"/>
    <col min="14" max="14" width="13.421875" style="40" customWidth="1"/>
    <col min="15" max="15" width="5.8515625" style="75" customWidth="1"/>
    <col min="16" max="16" width="36.28125" style="20" customWidth="1"/>
    <col min="17" max="16384" width="11.421875" style="20" customWidth="1"/>
  </cols>
  <sheetData>
    <row r="1" ht="19.5">
      <c r="A1" s="38" t="s">
        <v>0</v>
      </c>
    </row>
    <row r="2" ht="30.75">
      <c r="A2" s="41" t="s">
        <v>1</v>
      </c>
    </row>
    <row r="4" spans="1:15" ht="19.5">
      <c r="A4" s="42" t="s">
        <v>190</v>
      </c>
      <c r="C4" s="76"/>
      <c r="G4" s="39"/>
      <c r="I4" s="43"/>
      <c r="L4" s="39"/>
      <c r="N4" s="44"/>
      <c r="O4" s="77"/>
    </row>
    <row r="5" spans="7:15" ht="12.75">
      <c r="G5" s="39"/>
      <c r="I5" s="43"/>
      <c r="L5" s="39"/>
      <c r="N5" s="44"/>
      <c r="O5" s="77"/>
    </row>
    <row r="6" spans="1:15" s="43" customFormat="1" ht="12.75">
      <c r="A6" s="45" t="s">
        <v>2</v>
      </c>
      <c r="B6" s="20"/>
      <c r="E6" s="46"/>
      <c r="F6" s="47" t="s">
        <v>3</v>
      </c>
      <c r="G6" s="48" t="s">
        <v>4</v>
      </c>
      <c r="H6" s="49"/>
      <c r="I6" s="49"/>
      <c r="J6" s="49"/>
      <c r="K6" s="50"/>
      <c r="L6" s="51" t="s">
        <v>5</v>
      </c>
      <c r="M6" s="47" t="s">
        <v>6</v>
      </c>
      <c r="N6" s="52"/>
      <c r="O6" s="78" t="s">
        <v>7</v>
      </c>
    </row>
    <row r="7" spans="7:15" ht="13.5" thickBot="1">
      <c r="G7" s="39"/>
      <c r="I7" s="43"/>
      <c r="L7" s="39"/>
      <c r="N7" s="53" t="s">
        <v>8</v>
      </c>
      <c r="O7" s="77"/>
    </row>
    <row r="8" spans="1:16" ht="14.25" thickBot="1" thickTop="1">
      <c r="A8" s="246" t="s">
        <v>9</v>
      </c>
      <c r="B8" s="54"/>
      <c r="C8" s="54"/>
      <c r="D8" s="246" t="s">
        <v>10</v>
      </c>
      <c r="E8" s="250" t="s">
        <v>10</v>
      </c>
      <c r="F8" s="56"/>
      <c r="G8" s="258" t="s">
        <v>11</v>
      </c>
      <c r="H8" s="259"/>
      <c r="I8" s="259"/>
      <c r="J8" s="259"/>
      <c r="K8" s="260"/>
      <c r="L8" s="57"/>
      <c r="M8" s="56"/>
      <c r="N8" s="53" t="s">
        <v>12</v>
      </c>
      <c r="O8" s="79"/>
      <c r="P8" s="56"/>
    </row>
    <row r="9" spans="1:16" ht="14.25" thickBot="1" thickTop="1">
      <c r="A9" s="247" t="s">
        <v>13</v>
      </c>
      <c r="B9" s="248" t="s">
        <v>14</v>
      </c>
      <c r="C9" s="249" t="s">
        <v>15</v>
      </c>
      <c r="D9" s="251" t="s">
        <v>16</v>
      </c>
      <c r="E9" s="251" t="s">
        <v>17</v>
      </c>
      <c r="F9" s="248" t="s">
        <v>18</v>
      </c>
      <c r="G9" s="252" t="s">
        <v>19</v>
      </c>
      <c r="H9" s="253" t="s">
        <v>20</v>
      </c>
      <c r="I9" s="253" t="s">
        <v>21</v>
      </c>
      <c r="J9" s="253" t="s">
        <v>20</v>
      </c>
      <c r="K9" s="254" t="s">
        <v>22</v>
      </c>
      <c r="L9" s="255" t="s">
        <v>23</v>
      </c>
      <c r="M9" s="249" t="s">
        <v>24</v>
      </c>
      <c r="N9" s="256"/>
      <c r="O9" s="257" t="s">
        <v>25</v>
      </c>
      <c r="P9" s="249" t="s">
        <v>26</v>
      </c>
    </row>
    <row r="10" spans="1:16" ht="13.5" thickTop="1">
      <c r="A10" s="80"/>
      <c r="B10" s="62"/>
      <c r="C10" s="62"/>
      <c r="D10" s="62"/>
      <c r="E10" s="62"/>
      <c r="F10" s="62"/>
      <c r="G10" s="63"/>
      <c r="H10" s="64"/>
      <c r="I10" s="16" t="s">
        <v>21</v>
      </c>
      <c r="J10" s="64"/>
      <c r="K10" s="81"/>
      <c r="L10" s="82" t="e">
        <f>SUM(G10)+H10/(H10+J10)*(K10-G10)</f>
        <v>#DIV/0!</v>
      </c>
      <c r="M10" s="62"/>
      <c r="N10" s="35"/>
      <c r="O10" s="83"/>
      <c r="P10" s="62"/>
    </row>
    <row r="11" spans="1:16" ht="12.75">
      <c r="A11" s="80"/>
      <c r="B11" s="61"/>
      <c r="C11" s="86"/>
      <c r="D11" s="87"/>
      <c r="E11" s="94"/>
      <c r="F11" s="88"/>
      <c r="G11" s="89"/>
      <c r="H11" s="61"/>
      <c r="I11" s="16" t="s">
        <v>21</v>
      </c>
      <c r="J11" s="11"/>
      <c r="K11" s="17"/>
      <c r="L11" s="18" t="e">
        <f>SUM(G11)+H11/(H11+J11)*(K11-G11)</f>
        <v>#DIV/0!</v>
      </c>
      <c r="M11" s="90"/>
      <c r="N11" s="35"/>
      <c r="O11" s="93"/>
      <c r="P11" s="61"/>
    </row>
    <row r="12" spans="1:16" ht="12.75">
      <c r="A12" s="80" t="s">
        <v>326</v>
      </c>
      <c r="B12" s="61" t="s">
        <v>32</v>
      </c>
      <c r="C12" s="86">
        <v>38275</v>
      </c>
      <c r="D12" s="87"/>
      <c r="E12" s="94" t="s">
        <v>271</v>
      </c>
      <c r="F12" s="88" t="s">
        <v>88</v>
      </c>
      <c r="G12" s="89" t="s">
        <v>28</v>
      </c>
      <c r="H12" s="61"/>
      <c r="I12" s="16" t="s">
        <v>21</v>
      </c>
      <c r="J12" s="11"/>
      <c r="K12" s="17"/>
      <c r="L12" s="18">
        <v>7.6</v>
      </c>
      <c r="M12" s="90">
        <v>2.5</v>
      </c>
      <c r="N12" s="73">
        <v>7.6</v>
      </c>
      <c r="O12" s="93">
        <v>1.5</v>
      </c>
      <c r="P12" s="61"/>
    </row>
    <row r="13" spans="1:16" ht="12.75">
      <c r="A13" s="80"/>
      <c r="B13" s="61"/>
      <c r="C13" s="86"/>
      <c r="D13" s="87"/>
      <c r="E13" s="94"/>
      <c r="F13" s="88"/>
      <c r="G13" s="89"/>
      <c r="H13" s="61"/>
      <c r="I13" s="16" t="s">
        <v>21</v>
      </c>
      <c r="J13" s="11"/>
      <c r="K13" s="17"/>
      <c r="L13" s="18" t="e">
        <f>SUM(G13)+H13/(H13+J13)*(K13-G13)</f>
        <v>#DIV/0!</v>
      </c>
      <c r="M13" s="90"/>
      <c r="N13" s="35"/>
      <c r="O13" s="93"/>
      <c r="P13" s="61"/>
    </row>
    <row r="14" spans="1:16" ht="12.75">
      <c r="A14" s="80" t="s">
        <v>335</v>
      </c>
      <c r="B14" s="61" t="s">
        <v>32</v>
      </c>
      <c r="C14" s="86">
        <v>38282</v>
      </c>
      <c r="D14" s="87"/>
      <c r="E14" s="94" t="s">
        <v>336</v>
      </c>
      <c r="F14" s="88" t="s">
        <v>88</v>
      </c>
      <c r="G14" s="89">
        <v>8.2</v>
      </c>
      <c r="H14" s="61">
        <v>1.2</v>
      </c>
      <c r="I14" s="16" t="s">
        <v>21</v>
      </c>
      <c r="J14" s="11">
        <v>0.5</v>
      </c>
      <c r="K14" s="17">
        <v>8.6</v>
      </c>
      <c r="L14" s="18">
        <f>SUM(G14)+H14/(H14+J14)*(K14-G14)</f>
        <v>8.48235294117647</v>
      </c>
      <c r="M14" s="90">
        <v>2</v>
      </c>
      <c r="N14" s="73">
        <v>8.5</v>
      </c>
      <c r="O14" s="93" t="s">
        <v>137</v>
      </c>
      <c r="P14" s="61"/>
    </row>
    <row r="15" spans="1:16" ht="12.75">
      <c r="A15" s="80"/>
      <c r="B15" s="61"/>
      <c r="C15" s="86"/>
      <c r="D15" s="87"/>
      <c r="E15" s="94"/>
      <c r="F15" s="88"/>
      <c r="G15" s="89"/>
      <c r="H15" s="61"/>
      <c r="I15" s="16" t="s">
        <v>21</v>
      </c>
      <c r="J15" s="11"/>
      <c r="K15" s="17"/>
      <c r="L15" s="18" t="e">
        <f>SUM(G15)+H15/(H15+J15)*(K15-G15)</f>
        <v>#DIV/0!</v>
      </c>
      <c r="M15" s="90"/>
      <c r="N15" s="35"/>
      <c r="O15" s="93"/>
      <c r="P15" s="61"/>
    </row>
    <row r="16" spans="1:16" ht="12.75">
      <c r="A16" s="80" t="s">
        <v>380</v>
      </c>
      <c r="B16" s="61" t="s">
        <v>32</v>
      </c>
      <c r="C16" s="86">
        <v>38353</v>
      </c>
      <c r="D16" s="87"/>
      <c r="E16" s="94" t="s">
        <v>381</v>
      </c>
      <c r="F16" s="88" t="s">
        <v>143</v>
      </c>
      <c r="G16" s="89" t="s">
        <v>28</v>
      </c>
      <c r="H16" s="61"/>
      <c r="I16" s="16" t="s">
        <v>21</v>
      </c>
      <c r="J16" s="11"/>
      <c r="K16" s="17"/>
      <c r="L16" s="18">
        <v>2.25</v>
      </c>
      <c r="M16" s="90">
        <v>2</v>
      </c>
      <c r="N16" s="73">
        <v>2.3</v>
      </c>
      <c r="O16" s="93" t="s">
        <v>378</v>
      </c>
      <c r="P16" s="61"/>
    </row>
    <row r="17" spans="1:16" ht="12.75">
      <c r="A17" s="80"/>
      <c r="B17" s="61"/>
      <c r="C17" s="86"/>
      <c r="D17" s="87"/>
      <c r="E17" s="94"/>
      <c r="F17" s="88"/>
      <c r="G17" s="89"/>
      <c r="H17" s="61"/>
      <c r="I17" s="16" t="s">
        <v>21</v>
      </c>
      <c r="J17" s="11"/>
      <c r="K17" s="17"/>
      <c r="L17" s="18" t="e">
        <f>SUM(G17)+H17/(H17+J17)*(K17-G17)</f>
        <v>#DIV/0!</v>
      </c>
      <c r="M17" s="90"/>
      <c r="N17" s="35"/>
      <c r="O17" s="93"/>
      <c r="P17" s="61"/>
    </row>
    <row r="18" spans="1:16" ht="12.75">
      <c r="A18" s="80" t="s">
        <v>380</v>
      </c>
      <c r="B18" s="61" t="s">
        <v>32</v>
      </c>
      <c r="C18" s="86">
        <v>38354</v>
      </c>
      <c r="D18" s="87"/>
      <c r="E18" s="94" t="s">
        <v>351</v>
      </c>
      <c r="F18" s="88" t="s">
        <v>143</v>
      </c>
      <c r="G18" s="89">
        <v>1.8</v>
      </c>
      <c r="H18" s="61">
        <v>4</v>
      </c>
      <c r="I18" s="16" t="s">
        <v>21</v>
      </c>
      <c r="J18" s="11">
        <v>1.5</v>
      </c>
      <c r="K18" s="17">
        <v>2.3</v>
      </c>
      <c r="L18" s="18">
        <f>SUM(G18)+H18/(H18+J18)*(K18-G18)</f>
        <v>2.1636363636363636</v>
      </c>
      <c r="M18" s="90">
        <v>2</v>
      </c>
      <c r="N18" s="73">
        <v>2.2</v>
      </c>
      <c r="O18" s="93">
        <v>1.2</v>
      </c>
      <c r="P18" s="61"/>
    </row>
    <row r="19" spans="1:16" ht="12.75">
      <c r="A19" s="80"/>
      <c r="B19" s="61"/>
      <c r="C19" s="86"/>
      <c r="D19" s="87"/>
      <c r="E19" s="94"/>
      <c r="F19" s="88"/>
      <c r="G19" s="89"/>
      <c r="H19" s="61"/>
      <c r="I19" s="16" t="s">
        <v>21</v>
      </c>
      <c r="J19" s="11"/>
      <c r="K19" s="17"/>
      <c r="L19" s="18" t="e">
        <f>SUM(G19)+H19/(H19+J19)*(K19-G19)</f>
        <v>#DIV/0!</v>
      </c>
      <c r="M19" s="90"/>
      <c r="N19" s="35"/>
      <c r="O19" s="93"/>
      <c r="P19" s="61"/>
    </row>
    <row r="20" spans="1:16" ht="12.75">
      <c r="A20" s="80" t="s">
        <v>380</v>
      </c>
      <c r="B20" s="61" t="s">
        <v>32</v>
      </c>
      <c r="C20" s="86">
        <v>38358</v>
      </c>
      <c r="D20" s="87"/>
      <c r="E20" s="94" t="s">
        <v>350</v>
      </c>
      <c r="F20" s="88" t="s">
        <v>143</v>
      </c>
      <c r="G20" s="89" t="s">
        <v>28</v>
      </c>
      <c r="H20" s="61"/>
      <c r="I20" s="16" t="s">
        <v>21</v>
      </c>
      <c r="J20" s="11"/>
      <c r="K20" s="17"/>
      <c r="L20" s="18">
        <v>2.25</v>
      </c>
      <c r="M20" s="90">
        <v>2</v>
      </c>
      <c r="N20" s="73">
        <v>2.3</v>
      </c>
      <c r="O20" s="93">
        <v>1.4</v>
      </c>
      <c r="P20" s="61"/>
    </row>
    <row r="21" spans="1:16" ht="12.75">
      <c r="A21" s="80"/>
      <c r="B21" s="61"/>
      <c r="C21" s="86"/>
      <c r="D21" s="87"/>
      <c r="E21" s="94"/>
      <c r="F21" s="88"/>
      <c r="G21" s="89"/>
      <c r="H21" s="61"/>
      <c r="I21" s="16" t="s">
        <v>21</v>
      </c>
      <c r="J21" s="11"/>
      <c r="K21" s="17"/>
      <c r="L21" s="18" t="e">
        <f>SUM(G21)+H21/(H21+J21)*(K21-G21)</f>
        <v>#DIV/0!</v>
      </c>
      <c r="M21" s="90"/>
      <c r="N21" s="35"/>
      <c r="O21" s="93"/>
      <c r="P21" s="61"/>
    </row>
    <row r="22" spans="1:16" ht="12.75">
      <c r="A22" s="80" t="s">
        <v>397</v>
      </c>
      <c r="B22" s="61" t="s">
        <v>32</v>
      </c>
      <c r="C22" s="86">
        <v>38358</v>
      </c>
      <c r="D22" s="87"/>
      <c r="E22" s="94" t="s">
        <v>398</v>
      </c>
      <c r="F22" s="88" t="s">
        <v>143</v>
      </c>
      <c r="G22" s="89" t="s">
        <v>28</v>
      </c>
      <c r="H22" s="61"/>
      <c r="I22" s="16" t="s">
        <v>21</v>
      </c>
      <c r="J22" s="11"/>
      <c r="K22" s="17"/>
      <c r="L22" s="18">
        <v>2.45</v>
      </c>
      <c r="M22" s="90">
        <v>2.5</v>
      </c>
      <c r="N22" s="73">
        <v>2.5</v>
      </c>
      <c r="O22" s="93">
        <v>1.4</v>
      </c>
      <c r="P22" s="61"/>
    </row>
    <row r="23" spans="1:16" ht="12.75">
      <c r="A23" s="80"/>
      <c r="B23" s="61"/>
      <c r="C23" s="86"/>
      <c r="D23" s="87"/>
      <c r="E23" s="94"/>
      <c r="F23" s="88"/>
      <c r="G23" s="89"/>
      <c r="H23" s="61"/>
      <c r="I23" s="16" t="s">
        <v>21</v>
      </c>
      <c r="J23" s="11"/>
      <c r="K23" s="17"/>
      <c r="L23" s="18" t="e">
        <f>SUM(G23)+H23/(H23+J23)*(K23-G23)</f>
        <v>#DIV/0!</v>
      </c>
      <c r="M23" s="90"/>
      <c r="N23" s="35"/>
      <c r="O23" s="93"/>
      <c r="P23" s="61"/>
    </row>
    <row r="24" spans="1:16" ht="12.75">
      <c r="A24" s="80" t="s">
        <v>380</v>
      </c>
      <c r="B24" s="61" t="s">
        <v>32</v>
      </c>
      <c r="C24" s="86">
        <v>38363</v>
      </c>
      <c r="D24" s="87"/>
      <c r="E24" s="94" t="s">
        <v>406</v>
      </c>
      <c r="F24" s="88" t="s">
        <v>143</v>
      </c>
      <c r="G24" s="89" t="s">
        <v>28</v>
      </c>
      <c r="H24" s="61"/>
      <c r="I24" s="16" t="s">
        <v>21</v>
      </c>
      <c r="J24" s="11"/>
      <c r="K24" s="17"/>
      <c r="L24" s="18">
        <v>2.3</v>
      </c>
      <c r="M24" s="90">
        <v>2</v>
      </c>
      <c r="N24" s="73">
        <v>2.3</v>
      </c>
      <c r="O24" s="93">
        <v>1.1</v>
      </c>
      <c r="P24" s="61"/>
    </row>
    <row r="25" spans="1:16" ht="12.75">
      <c r="A25" s="80"/>
      <c r="B25" s="61"/>
      <c r="C25" s="86"/>
      <c r="D25" s="87"/>
      <c r="E25" s="94"/>
      <c r="F25" s="88"/>
      <c r="G25" s="89"/>
      <c r="H25" s="61"/>
      <c r="I25" s="16" t="s">
        <v>21</v>
      </c>
      <c r="J25" s="11"/>
      <c r="K25" s="17"/>
      <c r="L25" s="18" t="e">
        <f>SUM(G25)+H25/(H25+J25)*(K25-G25)</f>
        <v>#DIV/0!</v>
      </c>
      <c r="M25" s="90"/>
      <c r="N25" s="35"/>
      <c r="O25" s="93"/>
      <c r="P25" s="61"/>
    </row>
    <row r="26" spans="1:16" ht="12.75">
      <c r="A26" s="80" t="s">
        <v>397</v>
      </c>
      <c r="B26" s="61" t="s">
        <v>32</v>
      </c>
      <c r="C26" s="86">
        <v>38363</v>
      </c>
      <c r="D26" s="87"/>
      <c r="E26" s="94" t="s">
        <v>408</v>
      </c>
      <c r="F26" s="88" t="s">
        <v>143</v>
      </c>
      <c r="G26" s="89" t="s">
        <v>28</v>
      </c>
      <c r="H26" s="61"/>
      <c r="I26" s="16" t="s">
        <v>21</v>
      </c>
      <c r="J26" s="11"/>
      <c r="K26" s="17"/>
      <c r="L26" s="18">
        <v>2.7</v>
      </c>
      <c r="M26" s="90">
        <v>2.5</v>
      </c>
      <c r="N26" s="73">
        <v>2.7</v>
      </c>
      <c r="O26" s="93">
        <v>1.1</v>
      </c>
      <c r="P26" s="61"/>
    </row>
    <row r="27" spans="1:16" ht="12.75">
      <c r="A27" s="80"/>
      <c r="B27" s="61"/>
      <c r="C27" s="86"/>
      <c r="D27" s="87"/>
      <c r="E27" s="94"/>
      <c r="F27" s="88"/>
      <c r="G27" s="89"/>
      <c r="H27" s="61"/>
      <c r="I27" s="16" t="s">
        <v>21</v>
      </c>
      <c r="J27" s="11"/>
      <c r="K27" s="17"/>
      <c r="L27" s="18" t="e">
        <f>SUM(G27)+H27/(H27+J27)*(K27-G27)</f>
        <v>#DIV/0!</v>
      </c>
      <c r="M27" s="90"/>
      <c r="N27" s="35"/>
      <c r="O27" s="93"/>
      <c r="P27" s="61"/>
    </row>
    <row r="28" spans="1:16" ht="12.75">
      <c r="A28" s="80" t="s">
        <v>380</v>
      </c>
      <c r="B28" s="61" t="s">
        <v>32</v>
      </c>
      <c r="C28" s="86">
        <v>38366</v>
      </c>
      <c r="D28" s="87"/>
      <c r="E28" s="94" t="s">
        <v>411</v>
      </c>
      <c r="F28" s="88" t="s">
        <v>143</v>
      </c>
      <c r="G28" s="89" t="s">
        <v>28</v>
      </c>
      <c r="H28" s="61"/>
      <c r="I28" s="16" t="s">
        <v>21</v>
      </c>
      <c r="J28" s="11"/>
      <c r="K28" s="17"/>
      <c r="L28" s="18">
        <v>2.25</v>
      </c>
      <c r="M28" s="90">
        <v>2</v>
      </c>
      <c r="N28" s="73">
        <v>2.3</v>
      </c>
      <c r="O28" s="93">
        <v>1.7</v>
      </c>
      <c r="P28" s="61"/>
    </row>
    <row r="29" spans="1:16" ht="12.75">
      <c r="A29" s="80"/>
      <c r="B29" s="61"/>
      <c r="C29" s="86"/>
      <c r="D29" s="87"/>
      <c r="E29" s="94"/>
      <c r="F29" s="88"/>
      <c r="G29" s="89"/>
      <c r="H29" s="61"/>
      <c r="I29" s="16" t="s">
        <v>21</v>
      </c>
      <c r="J29" s="11"/>
      <c r="K29" s="17"/>
      <c r="L29" s="18" t="e">
        <f aca="true" t="shared" si="0" ref="L29:L35">SUM(G29)+H29/(H29+J29)*(K29-G29)</f>
        <v>#DIV/0!</v>
      </c>
      <c r="M29" s="90"/>
      <c r="N29" s="73"/>
      <c r="O29" s="93"/>
      <c r="P29" s="61"/>
    </row>
    <row r="30" spans="1:16" ht="12.75">
      <c r="A30" s="80" t="s">
        <v>397</v>
      </c>
      <c r="B30" s="61" t="s">
        <v>32</v>
      </c>
      <c r="C30" s="86">
        <v>38366</v>
      </c>
      <c r="D30" s="87"/>
      <c r="E30" s="94" t="s">
        <v>412</v>
      </c>
      <c r="F30" s="88" t="s">
        <v>143</v>
      </c>
      <c r="G30" s="89" t="s">
        <v>28</v>
      </c>
      <c r="H30" s="61"/>
      <c r="I30" s="16" t="s">
        <v>21</v>
      </c>
      <c r="J30" s="11"/>
      <c r="K30" s="17"/>
      <c r="L30" s="18">
        <v>3</v>
      </c>
      <c r="M30" s="90">
        <v>3</v>
      </c>
      <c r="N30" s="73">
        <v>3</v>
      </c>
      <c r="O30" s="93">
        <v>1.7</v>
      </c>
      <c r="P30" s="61"/>
    </row>
    <row r="31" spans="1:16" ht="12.75">
      <c r="A31" s="80"/>
      <c r="B31" s="61"/>
      <c r="C31" s="86"/>
      <c r="D31" s="87"/>
      <c r="E31" s="94"/>
      <c r="F31" s="88"/>
      <c r="G31" s="89"/>
      <c r="H31" s="61"/>
      <c r="I31" s="16" t="s">
        <v>21</v>
      </c>
      <c r="J31" s="11"/>
      <c r="K31" s="17"/>
      <c r="L31" s="18" t="e">
        <f t="shared" si="0"/>
        <v>#DIV/0!</v>
      </c>
      <c r="M31" s="90"/>
      <c r="N31" s="73"/>
      <c r="O31" s="93"/>
      <c r="P31" s="61"/>
    </row>
    <row r="32" spans="1:16" ht="12.75">
      <c r="A32" s="80" t="s">
        <v>413</v>
      </c>
      <c r="B32" s="61" t="s">
        <v>32</v>
      </c>
      <c r="C32" s="86">
        <v>38366</v>
      </c>
      <c r="D32" s="87"/>
      <c r="E32" s="94" t="s">
        <v>412</v>
      </c>
      <c r="F32" s="88" t="s">
        <v>143</v>
      </c>
      <c r="G32" s="89">
        <v>2.3</v>
      </c>
      <c r="H32" s="61">
        <v>7</v>
      </c>
      <c r="I32" s="16" t="s">
        <v>21</v>
      </c>
      <c r="J32" s="11">
        <v>2</v>
      </c>
      <c r="K32" s="17">
        <v>4</v>
      </c>
      <c r="L32" s="18">
        <f t="shared" si="0"/>
        <v>3.6222222222222222</v>
      </c>
      <c r="M32" s="90">
        <v>2.5</v>
      </c>
      <c r="N32" s="73">
        <v>3.6</v>
      </c>
      <c r="O32" s="93">
        <v>1.7</v>
      </c>
      <c r="P32" s="61"/>
    </row>
    <row r="33" spans="1:16" ht="12.75">
      <c r="A33" s="80"/>
      <c r="B33" s="61"/>
      <c r="C33" s="86"/>
      <c r="D33" s="87"/>
      <c r="E33" s="94"/>
      <c r="F33" s="88"/>
      <c r="G33" s="89"/>
      <c r="H33" s="61"/>
      <c r="I33" s="16" t="s">
        <v>21</v>
      </c>
      <c r="J33" s="11"/>
      <c r="K33" s="17"/>
      <c r="L33" s="18" t="e">
        <f t="shared" si="0"/>
        <v>#DIV/0!</v>
      </c>
      <c r="M33" s="90"/>
      <c r="N33" s="73"/>
      <c r="O33" s="93"/>
      <c r="P33" s="61"/>
    </row>
    <row r="34" spans="1:16" ht="12.75">
      <c r="A34" s="80" t="s">
        <v>380</v>
      </c>
      <c r="B34" s="61" t="s">
        <v>32</v>
      </c>
      <c r="C34" s="86">
        <v>38374</v>
      </c>
      <c r="D34" s="87"/>
      <c r="E34" s="94" t="s">
        <v>322</v>
      </c>
      <c r="F34" s="88" t="s">
        <v>143</v>
      </c>
      <c r="G34" s="89">
        <v>1.8</v>
      </c>
      <c r="H34" s="61">
        <v>5</v>
      </c>
      <c r="I34" s="16" t="s">
        <v>21</v>
      </c>
      <c r="J34" s="11">
        <v>1</v>
      </c>
      <c r="K34" s="17">
        <v>2.3</v>
      </c>
      <c r="L34" s="18">
        <f>SUM(G34)+H34/(H34+J34)*(K34-G34)</f>
        <v>2.216666666666667</v>
      </c>
      <c r="M34" s="90">
        <v>2</v>
      </c>
      <c r="N34" s="73">
        <v>2.2</v>
      </c>
      <c r="O34" s="93">
        <v>1.2</v>
      </c>
      <c r="P34" s="61"/>
    </row>
    <row r="35" spans="1:16" ht="12.75">
      <c r="A35" s="80"/>
      <c r="B35" s="61"/>
      <c r="C35" s="86"/>
      <c r="D35" s="87"/>
      <c r="E35" s="94"/>
      <c r="F35" s="88"/>
      <c r="G35" s="89"/>
      <c r="H35" s="61"/>
      <c r="I35" s="16" t="s">
        <v>21</v>
      </c>
      <c r="J35" s="11"/>
      <c r="K35" s="17"/>
      <c r="L35" s="18" t="e">
        <f t="shared" si="0"/>
        <v>#DIV/0!</v>
      </c>
      <c r="M35" s="90"/>
      <c r="N35" s="73"/>
      <c r="O35" s="93"/>
      <c r="P35" s="61"/>
    </row>
    <row r="36" spans="1:16" ht="12.75">
      <c r="A36" s="80" t="s">
        <v>397</v>
      </c>
      <c r="B36" s="61" t="s">
        <v>32</v>
      </c>
      <c r="C36" s="86">
        <v>38374</v>
      </c>
      <c r="D36" s="87"/>
      <c r="E36" s="94" t="s">
        <v>355</v>
      </c>
      <c r="F36" s="88" t="s">
        <v>143</v>
      </c>
      <c r="G36" s="89" t="s">
        <v>28</v>
      </c>
      <c r="H36" s="61"/>
      <c r="I36" s="16" t="s">
        <v>21</v>
      </c>
      <c r="J36" s="11"/>
      <c r="K36" s="17"/>
      <c r="L36" s="18">
        <v>2.9</v>
      </c>
      <c r="M36" s="90">
        <v>3</v>
      </c>
      <c r="N36" s="73">
        <v>2.9</v>
      </c>
      <c r="O36" s="93">
        <v>1.2</v>
      </c>
      <c r="P36" s="61" t="s">
        <v>420</v>
      </c>
    </row>
    <row r="37" spans="1:16" ht="12.75">
      <c r="A37" s="80"/>
      <c r="B37" s="61"/>
      <c r="C37" s="86"/>
      <c r="D37" s="87"/>
      <c r="E37" s="94"/>
      <c r="F37" s="88"/>
      <c r="G37" s="89"/>
      <c r="H37" s="61"/>
      <c r="I37" s="16" t="s">
        <v>21</v>
      </c>
      <c r="J37" s="11"/>
      <c r="K37" s="17"/>
      <c r="L37" s="18" t="e">
        <f aca="true" t="shared" si="1" ref="L37:L43">SUM(G37)+H37/(H37+J37)*(K37-G37)</f>
        <v>#DIV/0!</v>
      </c>
      <c r="M37" s="90"/>
      <c r="N37" s="73"/>
      <c r="O37" s="93"/>
      <c r="P37" s="61"/>
    </row>
    <row r="38" spans="1:16" ht="12.75">
      <c r="A38" s="80" t="s">
        <v>380</v>
      </c>
      <c r="B38" s="61" t="s">
        <v>32</v>
      </c>
      <c r="C38" s="86">
        <v>38384</v>
      </c>
      <c r="D38" s="87"/>
      <c r="E38" s="94" t="s">
        <v>426</v>
      </c>
      <c r="F38" s="88" t="s">
        <v>143</v>
      </c>
      <c r="G38" s="89">
        <v>1.8</v>
      </c>
      <c r="H38" s="61">
        <v>3.8</v>
      </c>
      <c r="I38" s="16" t="s">
        <v>21</v>
      </c>
      <c r="J38" s="11">
        <v>2</v>
      </c>
      <c r="K38" s="17">
        <v>2.3</v>
      </c>
      <c r="L38" s="18">
        <f t="shared" si="1"/>
        <v>2.1275862068965514</v>
      </c>
      <c r="M38" s="90">
        <v>2</v>
      </c>
      <c r="N38" s="73">
        <v>2.1</v>
      </c>
      <c r="O38" s="93">
        <v>1.2</v>
      </c>
      <c r="P38" s="61"/>
    </row>
    <row r="39" spans="1:16" ht="12.75">
      <c r="A39" s="80"/>
      <c r="B39" s="61"/>
      <c r="C39" s="86"/>
      <c r="D39" s="87"/>
      <c r="E39" s="94"/>
      <c r="F39" s="88"/>
      <c r="G39" s="89"/>
      <c r="H39" s="61"/>
      <c r="I39" s="16" t="s">
        <v>21</v>
      </c>
      <c r="J39" s="11"/>
      <c r="K39" s="17"/>
      <c r="L39" s="18" t="e">
        <f t="shared" si="1"/>
        <v>#DIV/0!</v>
      </c>
      <c r="M39" s="90"/>
      <c r="N39" s="73"/>
      <c r="O39" s="93"/>
      <c r="P39" s="61"/>
    </row>
    <row r="40" spans="1:16" ht="12.75">
      <c r="A40" s="80" t="s">
        <v>397</v>
      </c>
      <c r="B40" s="61" t="s">
        <v>32</v>
      </c>
      <c r="C40" s="86">
        <v>38384</v>
      </c>
      <c r="D40" s="87"/>
      <c r="E40" s="94" t="s">
        <v>352</v>
      </c>
      <c r="F40" s="88" t="s">
        <v>143</v>
      </c>
      <c r="G40" s="89" t="s">
        <v>28</v>
      </c>
      <c r="H40" s="61"/>
      <c r="I40" s="16" t="s">
        <v>21</v>
      </c>
      <c r="J40" s="11"/>
      <c r="K40" s="17"/>
      <c r="L40" s="18">
        <v>2.8</v>
      </c>
      <c r="M40" s="90">
        <v>3</v>
      </c>
      <c r="N40" s="73">
        <v>2.8</v>
      </c>
      <c r="O40" s="93">
        <v>1.2</v>
      </c>
      <c r="P40" s="61" t="s">
        <v>420</v>
      </c>
    </row>
    <row r="41" spans="1:16" ht="12.75">
      <c r="A41" s="80"/>
      <c r="B41" s="61"/>
      <c r="C41" s="86"/>
      <c r="D41" s="87"/>
      <c r="E41" s="94"/>
      <c r="F41" s="88"/>
      <c r="G41" s="89"/>
      <c r="H41" s="61"/>
      <c r="I41" s="16" t="s">
        <v>21</v>
      </c>
      <c r="J41" s="11"/>
      <c r="K41" s="17"/>
      <c r="L41" s="18" t="e">
        <f t="shared" si="1"/>
        <v>#DIV/0!</v>
      </c>
      <c r="M41" s="90"/>
      <c r="N41" s="73"/>
      <c r="O41" s="93"/>
      <c r="P41" s="61"/>
    </row>
    <row r="42" spans="1:16" ht="12.75">
      <c r="A42" s="80"/>
      <c r="B42" s="61"/>
      <c r="C42" s="86"/>
      <c r="D42" s="87"/>
      <c r="E42" s="94"/>
      <c r="F42" s="88"/>
      <c r="G42" s="89"/>
      <c r="H42" s="61"/>
      <c r="I42" s="16" t="s">
        <v>21</v>
      </c>
      <c r="J42" s="11"/>
      <c r="K42" s="17"/>
      <c r="L42" s="18" t="e">
        <f t="shared" si="1"/>
        <v>#DIV/0!</v>
      </c>
      <c r="M42" s="90"/>
      <c r="N42" s="73"/>
      <c r="O42" s="93"/>
      <c r="P42" s="61"/>
    </row>
    <row r="43" spans="1:16" ht="12.75">
      <c r="A43" s="80"/>
      <c r="B43" s="61"/>
      <c r="C43" s="86"/>
      <c r="D43" s="87"/>
      <c r="E43" s="94"/>
      <c r="F43" s="88"/>
      <c r="G43" s="89"/>
      <c r="H43" s="61"/>
      <c r="I43" s="16" t="s">
        <v>21</v>
      </c>
      <c r="J43" s="11"/>
      <c r="K43" s="17"/>
      <c r="L43" s="18" t="e">
        <f t="shared" si="1"/>
        <v>#DIV/0!</v>
      </c>
      <c r="M43" s="90"/>
      <c r="N43" s="73"/>
      <c r="O43" s="93"/>
      <c r="P43" s="61"/>
    </row>
    <row r="44" spans="1:16" ht="12.75">
      <c r="A44" s="80"/>
      <c r="B44" s="61"/>
      <c r="C44" s="86"/>
      <c r="D44" s="87"/>
      <c r="E44" s="94"/>
      <c r="F44" s="88"/>
      <c r="G44" s="89"/>
      <c r="H44" s="61"/>
      <c r="I44" s="16" t="s">
        <v>21</v>
      </c>
      <c r="J44" s="11"/>
      <c r="K44" s="17"/>
      <c r="L44" s="18" t="e">
        <f>SUM(G44)+H44/(H44+J44)*(K44-G44)</f>
        <v>#DIV/0!</v>
      </c>
      <c r="M44" s="90"/>
      <c r="N44" s="35"/>
      <c r="O44" s="93"/>
      <c r="P44" s="61"/>
    </row>
    <row r="45" spans="1:16" ht="12.75">
      <c r="A45" s="80"/>
      <c r="B45" s="61"/>
      <c r="C45" s="86"/>
      <c r="D45" s="87"/>
      <c r="E45" s="94"/>
      <c r="F45" s="88"/>
      <c r="G45" s="89"/>
      <c r="H45" s="61"/>
      <c r="I45" s="16" t="s">
        <v>21</v>
      </c>
      <c r="J45" s="11"/>
      <c r="K45" s="17"/>
      <c r="L45" s="18" t="e">
        <f>SUM(G45)+H45/(H45+J45)*(K45-G45)</f>
        <v>#DIV/0!</v>
      </c>
      <c r="M45" s="90"/>
      <c r="N45" s="35"/>
      <c r="O45" s="93"/>
      <c r="P45" s="61"/>
    </row>
    <row r="46" spans="1:16" ht="12.75">
      <c r="A46" s="80"/>
      <c r="B46" s="61"/>
      <c r="C46" s="86"/>
      <c r="D46" s="87"/>
      <c r="E46" s="87"/>
      <c r="F46" s="88"/>
      <c r="G46" s="89"/>
      <c r="H46" s="61"/>
      <c r="I46" s="16" t="s">
        <v>21</v>
      </c>
      <c r="J46" s="11"/>
      <c r="K46" s="17"/>
      <c r="L46" s="18" t="e">
        <f>SUM(G46)+H46/(H46+J46)*(K46-G46)</f>
        <v>#DIV/0!</v>
      </c>
      <c r="M46" s="90"/>
      <c r="N46" s="35"/>
      <c r="O46" s="91"/>
      <c r="P46" s="61"/>
    </row>
    <row r="47" spans="1:16" ht="12.75">
      <c r="A47" s="97"/>
      <c r="B47" s="98"/>
      <c r="C47" s="99"/>
      <c r="D47" s="100"/>
      <c r="E47" s="100"/>
      <c r="F47" s="98"/>
      <c r="G47" s="101"/>
      <c r="H47" s="98"/>
      <c r="I47" s="102"/>
      <c r="J47" s="98"/>
      <c r="K47" s="101"/>
      <c r="L47" s="101"/>
      <c r="M47" s="98"/>
      <c r="N47" s="36"/>
      <c r="O47" s="103"/>
      <c r="P47" s="98"/>
    </row>
    <row r="48" spans="1:16" ht="12.75">
      <c r="A48" s="97"/>
      <c r="B48" s="98"/>
      <c r="C48" s="99"/>
      <c r="D48" s="100"/>
      <c r="E48" s="100"/>
      <c r="F48" s="98"/>
      <c r="G48" s="101"/>
      <c r="H48" s="98"/>
      <c r="I48" s="102"/>
      <c r="J48" s="98"/>
      <c r="K48" s="101"/>
      <c r="L48" s="101"/>
      <c r="M48" s="98"/>
      <c r="N48" s="36"/>
      <c r="O48" s="103"/>
      <c r="P48" s="98"/>
    </row>
    <row r="49" spans="1:16" ht="12.75">
      <c r="A49" s="97"/>
      <c r="B49" s="98"/>
      <c r="C49" s="99"/>
      <c r="D49" s="100"/>
      <c r="E49" s="100"/>
      <c r="F49" s="98"/>
      <c r="G49" s="101"/>
      <c r="H49" s="98"/>
      <c r="I49" s="102"/>
      <c r="J49" s="98"/>
      <c r="K49" s="101"/>
      <c r="L49" s="101"/>
      <c r="M49" s="98"/>
      <c r="N49" s="36"/>
      <c r="O49" s="103"/>
      <c r="P49" s="98"/>
    </row>
    <row r="50" spans="1:16" ht="12.75">
      <c r="A50" s="97"/>
      <c r="B50" s="98"/>
      <c r="C50" s="99"/>
      <c r="D50" s="100"/>
      <c r="E50" s="100"/>
      <c r="F50" s="98"/>
      <c r="G50" s="101"/>
      <c r="H50" s="98"/>
      <c r="I50" s="102"/>
      <c r="J50" s="98"/>
      <c r="K50" s="101"/>
      <c r="L50" s="101"/>
      <c r="M50" s="98"/>
      <c r="N50" s="36"/>
      <c r="O50" s="103"/>
      <c r="P50" s="98"/>
    </row>
    <row r="52" spans="1:15" s="70" customFormat="1" ht="12.75">
      <c r="A52" s="69" t="s">
        <v>50</v>
      </c>
      <c r="K52" s="71"/>
      <c r="N52" s="56"/>
      <c r="O52" s="104"/>
    </row>
    <row r="53" spans="1:15" s="70" customFormat="1" ht="10.5">
      <c r="A53" s="56"/>
      <c r="K53" s="71"/>
      <c r="N53" s="56"/>
      <c r="O53" s="104"/>
    </row>
    <row r="54" spans="1:15" s="56" customFormat="1" ht="10.5">
      <c r="A54" s="72" t="s">
        <v>51</v>
      </c>
      <c r="K54" s="57"/>
      <c r="O54" s="105"/>
    </row>
    <row r="55" spans="1:15" s="56" customFormat="1" ht="10.5">
      <c r="A55" s="72" t="s">
        <v>52</v>
      </c>
      <c r="K55" s="57"/>
      <c r="O55" s="105"/>
    </row>
    <row r="56" spans="1:15" s="56" customFormat="1" ht="10.5" customHeight="1">
      <c r="A56" s="72"/>
      <c r="K56" s="57"/>
      <c r="O56" s="105"/>
    </row>
    <row r="57" spans="1:15" s="56" customFormat="1" ht="10.5">
      <c r="A57" s="72" t="s">
        <v>53</v>
      </c>
      <c r="K57" s="57"/>
      <c r="O57" s="105"/>
    </row>
    <row r="58" spans="1:15" s="56" customFormat="1" ht="10.5">
      <c r="A58" s="72" t="s">
        <v>54</v>
      </c>
      <c r="K58" s="57"/>
      <c r="O58" s="105"/>
    </row>
    <row r="59" spans="1:15" s="56" customFormat="1" ht="10.5">
      <c r="A59" s="72" t="s">
        <v>55</v>
      </c>
      <c r="K59" s="57"/>
      <c r="O59" s="105"/>
    </row>
    <row r="60" spans="1:15" s="56" customFormat="1" ht="10.5" customHeight="1">
      <c r="A60" s="72" t="s">
        <v>56</v>
      </c>
      <c r="K60" s="57"/>
      <c r="O60" s="105"/>
    </row>
    <row r="61" spans="11:15" s="56" customFormat="1" ht="4.5" customHeight="1">
      <c r="K61" s="57"/>
      <c r="O61" s="105"/>
    </row>
    <row r="62" spans="1:15" s="56" customFormat="1" ht="10.5">
      <c r="A62" s="72" t="s">
        <v>57</v>
      </c>
      <c r="B62" s="72" t="s">
        <v>59</v>
      </c>
      <c r="K62" s="57"/>
      <c r="O62" s="105"/>
    </row>
    <row r="63" spans="1:15" s="56" customFormat="1" ht="10.5">
      <c r="A63" s="56" t="s">
        <v>58</v>
      </c>
      <c r="B63" s="56" t="s">
        <v>61</v>
      </c>
      <c r="K63" s="57"/>
      <c r="O63" s="105"/>
    </row>
    <row r="64" spans="1:15" s="56" customFormat="1" ht="10.5">
      <c r="A64" s="56" t="s">
        <v>60</v>
      </c>
      <c r="B64" s="56" t="s">
        <v>63</v>
      </c>
      <c r="K64" s="57"/>
      <c r="O64" s="105"/>
    </row>
    <row r="65" spans="1:15" s="56" customFormat="1" ht="10.5">
      <c r="A65" s="56" t="s">
        <v>62</v>
      </c>
      <c r="B65" s="72" t="s">
        <v>114</v>
      </c>
      <c r="K65" s="57"/>
      <c r="O65" s="105"/>
    </row>
    <row r="66" spans="1:15" s="56" customFormat="1" ht="10.5">
      <c r="A66" s="56" t="s">
        <v>115</v>
      </c>
      <c r="B66" s="72" t="s">
        <v>64</v>
      </c>
      <c r="K66" s="57"/>
      <c r="O66" s="105"/>
    </row>
    <row r="67" spans="11:15" s="56" customFormat="1" ht="4.5" customHeight="1">
      <c r="K67" s="57"/>
      <c r="O67" s="105"/>
    </row>
    <row r="68" spans="1:15" s="56" customFormat="1" ht="10.5">
      <c r="A68" s="72" t="s">
        <v>65</v>
      </c>
      <c r="K68" s="57"/>
      <c r="O68" s="105"/>
    </row>
    <row r="69" spans="1:15" s="56" customFormat="1" ht="10.5">
      <c r="A69" s="72" t="s">
        <v>66</v>
      </c>
      <c r="K69" s="57"/>
      <c r="O69" s="105"/>
    </row>
    <row r="70" spans="11:15" s="56" customFormat="1" ht="10.5">
      <c r="K70" s="57"/>
      <c r="O70" s="105"/>
    </row>
    <row r="71" spans="1:15" s="56" customFormat="1" ht="10.5">
      <c r="A71" s="72" t="s">
        <v>67</v>
      </c>
      <c r="K71" s="57"/>
      <c r="O71" s="105"/>
    </row>
    <row r="72" spans="1:15" s="56" customFormat="1" ht="10.5">
      <c r="A72" s="72" t="s">
        <v>68</v>
      </c>
      <c r="K72" s="57"/>
      <c r="O72" s="105"/>
    </row>
    <row r="73" spans="1:15" s="56" customFormat="1" ht="10.5">
      <c r="A73" s="72" t="s">
        <v>69</v>
      </c>
      <c r="K73" s="57"/>
      <c r="O73" s="105"/>
    </row>
    <row r="74" spans="11:15" s="56" customFormat="1" ht="4.5" customHeight="1">
      <c r="K74" s="57"/>
      <c r="O74" s="105"/>
    </row>
    <row r="75" spans="1:15" s="56" customFormat="1" ht="10.5">
      <c r="A75" s="56" t="s">
        <v>70</v>
      </c>
      <c r="K75" s="57"/>
      <c r="O75" s="105"/>
    </row>
    <row r="76" spans="11:15" s="56" customFormat="1" ht="10.5">
      <c r="K76" s="57"/>
      <c r="O76" s="105"/>
    </row>
    <row r="77" spans="1:15" s="56" customFormat="1" ht="10.5">
      <c r="A77" s="72" t="s">
        <v>71</v>
      </c>
      <c r="K77" s="57"/>
      <c r="O77" s="105"/>
    </row>
    <row r="78" spans="11:15" s="56" customFormat="1" ht="10.5">
      <c r="K78" s="57"/>
      <c r="O78" s="105"/>
    </row>
    <row r="79" spans="1:15" s="56" customFormat="1" ht="10.5">
      <c r="A79" s="72" t="s">
        <v>72</v>
      </c>
      <c r="K79" s="57"/>
      <c r="O79" s="105"/>
    </row>
  </sheetData>
  <printOptions/>
  <pageMargins left="0.75" right="0.75" top="1" bottom="1" header="0" footer="0"/>
  <pageSetup orientation="portrait" paperSize="9"/>
</worksheet>
</file>

<file path=xl/worksheets/sheet18.xml><?xml version="1.0" encoding="utf-8"?>
<worksheet xmlns="http://schemas.openxmlformats.org/spreadsheetml/2006/main" xmlns:r="http://schemas.openxmlformats.org/officeDocument/2006/relationships">
  <dimension ref="A1:P76"/>
  <sheetViews>
    <sheetView workbookViewId="0" topLeftCell="E19">
      <selection activeCell="M42" sqref="M42"/>
    </sheetView>
  </sheetViews>
  <sheetFormatPr defaultColWidth="11.421875" defaultRowHeight="12.75"/>
  <cols>
    <col min="1" max="1" width="27.28125" style="40" customWidth="1"/>
    <col min="2" max="2" width="20.421875" style="20" customWidth="1"/>
    <col min="3" max="3" width="10.421875" style="20" customWidth="1"/>
    <col min="4" max="4" width="8.7109375" style="20" customWidth="1"/>
    <col min="5" max="5" width="8.421875" style="160" customWidth="1"/>
    <col min="6" max="6" width="10.7109375" style="20" customWidth="1"/>
    <col min="7" max="7" width="12.140625" style="20" customWidth="1"/>
    <col min="8" max="8" width="6.57421875" style="20" customWidth="1"/>
    <col min="9" max="9" width="2.57421875" style="20" customWidth="1"/>
    <col min="10" max="10" width="6.140625" style="20" customWidth="1"/>
    <col min="11" max="11" width="12.7109375" style="39" customWidth="1"/>
    <col min="12" max="12" width="14.00390625" style="20" customWidth="1"/>
    <col min="13" max="13" width="4.421875" style="20" customWidth="1"/>
    <col min="14" max="14" width="13.421875" style="40" customWidth="1"/>
    <col min="15" max="15" width="5.8515625" style="75" customWidth="1"/>
    <col min="16" max="16" width="36.28125" style="20" customWidth="1"/>
    <col min="17" max="16384" width="11.421875" style="20" customWidth="1"/>
  </cols>
  <sheetData>
    <row r="1" ht="19.5">
      <c r="A1" s="38" t="s">
        <v>0</v>
      </c>
    </row>
    <row r="2" ht="30.75">
      <c r="A2" s="41" t="s">
        <v>1</v>
      </c>
    </row>
    <row r="4" spans="1:15" ht="19.5">
      <c r="A4" s="42" t="s">
        <v>190</v>
      </c>
      <c r="C4" s="76"/>
      <c r="G4" s="39"/>
      <c r="I4" s="43"/>
      <c r="L4" s="39"/>
      <c r="N4" s="44"/>
      <c r="O4" s="77"/>
    </row>
    <row r="5" spans="7:15" ht="12.75">
      <c r="G5" s="39"/>
      <c r="I5" s="43"/>
      <c r="L5" s="39"/>
      <c r="N5" s="44"/>
      <c r="O5" s="77"/>
    </row>
    <row r="6" spans="1:15" s="43" customFormat="1" ht="12.75">
      <c r="A6" s="45" t="s">
        <v>2</v>
      </c>
      <c r="B6" s="20"/>
      <c r="E6" s="328"/>
      <c r="F6" s="47" t="s">
        <v>3</v>
      </c>
      <c r="G6" s="48" t="s">
        <v>4</v>
      </c>
      <c r="H6" s="49"/>
      <c r="I6" s="49"/>
      <c r="J6" s="49"/>
      <c r="K6" s="50"/>
      <c r="L6" s="51" t="s">
        <v>5</v>
      </c>
      <c r="M6" s="47" t="s">
        <v>6</v>
      </c>
      <c r="N6" s="52"/>
      <c r="O6" s="78" t="s">
        <v>7</v>
      </c>
    </row>
    <row r="7" spans="7:15" ht="13.5" thickBot="1">
      <c r="G7" s="39"/>
      <c r="I7" s="43"/>
      <c r="L7" s="39"/>
      <c r="N7" s="53" t="s">
        <v>8</v>
      </c>
      <c r="O7" s="77"/>
    </row>
    <row r="8" spans="1:16" ht="14.25" thickBot="1" thickTop="1">
      <c r="A8" s="246" t="s">
        <v>9</v>
      </c>
      <c r="B8" s="54"/>
      <c r="C8" s="54"/>
      <c r="D8" s="246" t="s">
        <v>10</v>
      </c>
      <c r="E8" s="329" t="s">
        <v>10</v>
      </c>
      <c r="F8" s="56"/>
      <c r="G8" s="258" t="s">
        <v>11</v>
      </c>
      <c r="H8" s="259"/>
      <c r="I8" s="259"/>
      <c r="J8" s="259"/>
      <c r="K8" s="260"/>
      <c r="L8" s="57"/>
      <c r="M8" s="56"/>
      <c r="N8" s="53" t="s">
        <v>12</v>
      </c>
      <c r="O8" s="79"/>
      <c r="P8" s="56"/>
    </row>
    <row r="9" spans="1:16" ht="14.25" thickBot="1" thickTop="1">
      <c r="A9" s="247" t="s">
        <v>13</v>
      </c>
      <c r="B9" s="248" t="s">
        <v>14</v>
      </c>
      <c r="C9" s="249" t="s">
        <v>15</v>
      </c>
      <c r="D9" s="251" t="s">
        <v>16</v>
      </c>
      <c r="E9" s="330" t="s">
        <v>17</v>
      </c>
      <c r="F9" s="248" t="s">
        <v>18</v>
      </c>
      <c r="G9" s="252" t="s">
        <v>19</v>
      </c>
      <c r="H9" s="253" t="s">
        <v>20</v>
      </c>
      <c r="I9" s="253" t="s">
        <v>21</v>
      </c>
      <c r="J9" s="253" t="s">
        <v>20</v>
      </c>
      <c r="K9" s="254" t="s">
        <v>22</v>
      </c>
      <c r="L9" s="255" t="s">
        <v>23</v>
      </c>
      <c r="M9" s="249" t="s">
        <v>24</v>
      </c>
      <c r="N9" s="256"/>
      <c r="O9" s="257" t="s">
        <v>25</v>
      </c>
      <c r="P9" s="249" t="s">
        <v>26</v>
      </c>
    </row>
    <row r="10" spans="1:16" ht="13.5" thickTop="1">
      <c r="A10" s="80"/>
      <c r="B10" s="62"/>
      <c r="C10" s="62"/>
      <c r="D10" s="62"/>
      <c r="E10" s="331"/>
      <c r="F10" s="62"/>
      <c r="G10" s="63"/>
      <c r="H10" s="64"/>
      <c r="I10" s="16" t="s">
        <v>21</v>
      </c>
      <c r="J10" s="64"/>
      <c r="K10" s="81"/>
      <c r="L10" s="82" t="e">
        <f aca="true" t="shared" si="0" ref="L10:L26">SUM(G10)+H10/(H10+J10)*(K10-G10)</f>
        <v>#DIV/0!</v>
      </c>
      <c r="M10" s="62"/>
      <c r="N10" s="35"/>
      <c r="O10" s="83"/>
      <c r="P10" s="62"/>
    </row>
    <row r="11" spans="1:16" ht="12.75">
      <c r="A11" s="80"/>
      <c r="B11" s="62"/>
      <c r="C11" s="62"/>
      <c r="D11" s="62"/>
      <c r="E11" s="331"/>
      <c r="F11" s="198"/>
      <c r="G11" s="15"/>
      <c r="H11" s="11"/>
      <c r="I11" s="16" t="s">
        <v>21</v>
      </c>
      <c r="J11" s="11"/>
      <c r="K11" s="17"/>
      <c r="L11" s="18" t="e">
        <f aca="true" t="shared" si="1" ref="L11:L16">SUM(G11)+H11/(H11+J11)*(K11-G11)</f>
        <v>#DIV/0!</v>
      </c>
      <c r="M11" s="62"/>
      <c r="N11" s="35"/>
      <c r="O11" s="83"/>
      <c r="P11" s="62"/>
    </row>
    <row r="12" spans="1:16" ht="12.75">
      <c r="A12" s="327" t="s">
        <v>195</v>
      </c>
      <c r="B12" s="14" t="s">
        <v>32</v>
      </c>
      <c r="C12" s="152">
        <v>38007</v>
      </c>
      <c r="D12" s="153" t="s">
        <v>78</v>
      </c>
      <c r="E12" s="13" t="s">
        <v>29</v>
      </c>
      <c r="F12" s="27" t="s">
        <v>88</v>
      </c>
      <c r="G12" s="15">
        <v>6</v>
      </c>
      <c r="H12" s="11">
        <v>2</v>
      </c>
      <c r="I12" s="16" t="s">
        <v>21</v>
      </c>
      <c r="J12" s="11">
        <v>1</v>
      </c>
      <c r="K12" s="17">
        <v>7.1</v>
      </c>
      <c r="L12" s="18">
        <f t="shared" si="1"/>
        <v>6.733333333333333</v>
      </c>
      <c r="M12" s="27">
        <v>2</v>
      </c>
      <c r="N12" s="32">
        <v>6.7</v>
      </c>
      <c r="O12" s="27">
        <v>1.5</v>
      </c>
      <c r="P12" s="11"/>
    </row>
    <row r="13" spans="1:16" ht="12.75">
      <c r="A13" s="80"/>
      <c r="B13" s="61"/>
      <c r="C13" s="86"/>
      <c r="D13" s="87"/>
      <c r="E13" s="94"/>
      <c r="F13" s="88"/>
      <c r="G13" s="89"/>
      <c r="H13" s="61"/>
      <c r="I13" s="16" t="s">
        <v>21</v>
      </c>
      <c r="J13" s="11"/>
      <c r="K13" s="17"/>
      <c r="L13" s="18" t="e">
        <f t="shared" si="1"/>
        <v>#DIV/0!</v>
      </c>
      <c r="M13" s="90"/>
      <c r="N13" s="35"/>
      <c r="O13" s="93"/>
      <c r="P13" s="61"/>
    </row>
    <row r="14" spans="1:16" ht="12.75">
      <c r="A14" s="80" t="s">
        <v>195</v>
      </c>
      <c r="B14" s="61" t="s">
        <v>32</v>
      </c>
      <c r="C14" s="86">
        <v>38345</v>
      </c>
      <c r="D14" s="87"/>
      <c r="E14" s="94" t="s">
        <v>361</v>
      </c>
      <c r="F14" s="88" t="s">
        <v>88</v>
      </c>
      <c r="G14" s="89">
        <v>6.6</v>
      </c>
      <c r="H14" s="61">
        <v>2</v>
      </c>
      <c r="I14" s="16" t="s">
        <v>21</v>
      </c>
      <c r="J14" s="11">
        <v>4</v>
      </c>
      <c r="K14" s="17">
        <v>7.1</v>
      </c>
      <c r="L14" s="18">
        <f t="shared" si="1"/>
        <v>6.766666666666667</v>
      </c>
      <c r="M14" s="90">
        <v>2</v>
      </c>
      <c r="N14" s="73">
        <v>6.8</v>
      </c>
      <c r="O14" s="93">
        <v>1</v>
      </c>
      <c r="P14" s="61"/>
    </row>
    <row r="15" spans="1:16" ht="12.75">
      <c r="A15" s="80"/>
      <c r="B15" s="61"/>
      <c r="C15" s="86"/>
      <c r="D15" s="87"/>
      <c r="E15" s="94"/>
      <c r="F15" s="88"/>
      <c r="G15" s="89"/>
      <c r="H15" s="61"/>
      <c r="I15" s="16" t="s">
        <v>21</v>
      </c>
      <c r="J15" s="11"/>
      <c r="K15" s="17"/>
      <c r="L15" s="18" t="e">
        <f t="shared" si="1"/>
        <v>#DIV/0!</v>
      </c>
      <c r="M15" s="90"/>
      <c r="N15" s="35"/>
      <c r="O15" s="93"/>
      <c r="P15" s="61"/>
    </row>
    <row r="16" spans="1:16" ht="12.75">
      <c r="A16" s="80" t="s">
        <v>195</v>
      </c>
      <c r="B16" s="61" t="s">
        <v>32</v>
      </c>
      <c r="C16" s="86">
        <v>38347</v>
      </c>
      <c r="D16" s="87"/>
      <c r="E16" s="94" t="s">
        <v>369</v>
      </c>
      <c r="F16" s="88" t="s">
        <v>88</v>
      </c>
      <c r="G16" s="89">
        <v>6.6</v>
      </c>
      <c r="H16" s="61">
        <v>2</v>
      </c>
      <c r="I16" s="16" t="s">
        <v>21</v>
      </c>
      <c r="J16" s="11">
        <v>3.5</v>
      </c>
      <c r="K16" s="17">
        <v>7.1</v>
      </c>
      <c r="L16" s="18">
        <f t="shared" si="1"/>
        <v>6.781818181818181</v>
      </c>
      <c r="M16" s="90">
        <v>2</v>
      </c>
      <c r="N16" s="73">
        <v>6.8</v>
      </c>
      <c r="O16" s="93">
        <v>1.2</v>
      </c>
      <c r="P16" s="61"/>
    </row>
    <row r="17" spans="1:16" ht="12.75">
      <c r="A17" s="80"/>
      <c r="B17" s="61"/>
      <c r="C17" s="86"/>
      <c r="D17" s="87"/>
      <c r="E17" s="94"/>
      <c r="F17" s="88"/>
      <c r="G17" s="89"/>
      <c r="H17" s="61"/>
      <c r="I17" s="16" t="s">
        <v>21</v>
      </c>
      <c r="J17" s="11"/>
      <c r="K17" s="17"/>
      <c r="L17" s="18" t="e">
        <f t="shared" si="0"/>
        <v>#DIV/0!</v>
      </c>
      <c r="M17" s="90"/>
      <c r="N17" s="35"/>
      <c r="O17" s="93"/>
      <c r="P17" s="61"/>
    </row>
    <row r="18" spans="1:16" ht="12.75">
      <c r="A18" s="80" t="s">
        <v>195</v>
      </c>
      <c r="B18" s="61" t="s">
        <v>32</v>
      </c>
      <c r="C18" s="86">
        <v>38350</v>
      </c>
      <c r="D18" s="87"/>
      <c r="E18" s="94" t="s">
        <v>363</v>
      </c>
      <c r="F18" s="88" t="s">
        <v>88</v>
      </c>
      <c r="G18" s="89">
        <v>6.6</v>
      </c>
      <c r="H18" s="61">
        <v>1</v>
      </c>
      <c r="I18" s="16" t="s">
        <v>21</v>
      </c>
      <c r="J18" s="11">
        <v>2</v>
      </c>
      <c r="K18" s="17">
        <v>7.1</v>
      </c>
      <c r="L18" s="18">
        <f t="shared" si="0"/>
        <v>6.766666666666667</v>
      </c>
      <c r="M18" s="90">
        <v>1.5</v>
      </c>
      <c r="N18" s="73">
        <v>6.8</v>
      </c>
      <c r="O18" s="93">
        <v>1.5</v>
      </c>
      <c r="P18" s="61"/>
    </row>
    <row r="19" spans="1:16" ht="12.75">
      <c r="A19" s="80"/>
      <c r="B19" s="61"/>
      <c r="C19" s="86"/>
      <c r="D19" s="87"/>
      <c r="E19" s="94"/>
      <c r="F19" s="88"/>
      <c r="G19" s="89"/>
      <c r="H19" s="61"/>
      <c r="I19" s="16" t="s">
        <v>21</v>
      </c>
      <c r="J19" s="11"/>
      <c r="K19" s="17"/>
      <c r="L19" s="18" t="e">
        <f t="shared" si="0"/>
        <v>#DIV/0!</v>
      </c>
      <c r="M19" s="90"/>
      <c r="N19" s="35"/>
      <c r="O19" s="93"/>
      <c r="P19" s="61"/>
    </row>
    <row r="20" spans="1:16" ht="12.75">
      <c r="A20" s="80" t="s">
        <v>195</v>
      </c>
      <c r="B20" s="61" t="s">
        <v>32</v>
      </c>
      <c r="C20" s="86">
        <v>38351</v>
      </c>
      <c r="D20" s="87"/>
      <c r="E20" s="94" t="s">
        <v>376</v>
      </c>
      <c r="F20" s="88" t="s">
        <v>88</v>
      </c>
      <c r="G20" s="89">
        <v>6.6</v>
      </c>
      <c r="H20" s="61">
        <v>1.5</v>
      </c>
      <c r="I20" s="16" t="s">
        <v>21</v>
      </c>
      <c r="J20" s="11">
        <v>4</v>
      </c>
      <c r="K20" s="17">
        <v>7.1</v>
      </c>
      <c r="L20" s="18">
        <f>SUM(G20)+H20/(H20+J20)*(K20-G20)</f>
        <v>6.736363636363636</v>
      </c>
      <c r="M20" s="90">
        <v>1.5</v>
      </c>
      <c r="N20" s="73">
        <v>6.7</v>
      </c>
      <c r="O20" s="93" t="s">
        <v>374</v>
      </c>
      <c r="P20" s="61"/>
    </row>
    <row r="21" spans="1:16" ht="12.75">
      <c r="A21" s="80"/>
      <c r="B21" s="61"/>
      <c r="C21" s="86"/>
      <c r="D21" s="87"/>
      <c r="E21" s="94"/>
      <c r="F21" s="88"/>
      <c r="G21" s="89"/>
      <c r="H21" s="61"/>
      <c r="I21" s="16" t="s">
        <v>21</v>
      </c>
      <c r="J21" s="11"/>
      <c r="K21" s="17"/>
      <c r="L21" s="18" t="e">
        <f t="shared" si="0"/>
        <v>#DIV/0!</v>
      </c>
      <c r="M21" s="90"/>
      <c r="N21" s="35"/>
      <c r="O21" s="93"/>
      <c r="P21" s="61"/>
    </row>
    <row r="22" spans="1:16" ht="12.75">
      <c r="A22" s="80" t="s">
        <v>195</v>
      </c>
      <c r="B22" s="61" t="s">
        <v>32</v>
      </c>
      <c r="C22" s="86">
        <v>38353</v>
      </c>
      <c r="D22" s="87"/>
      <c r="E22" s="94" t="s">
        <v>304</v>
      </c>
      <c r="F22" s="88" t="s">
        <v>88</v>
      </c>
      <c r="G22" s="89">
        <v>6.6</v>
      </c>
      <c r="H22" s="61">
        <v>1</v>
      </c>
      <c r="I22" s="16" t="s">
        <v>21</v>
      </c>
      <c r="J22" s="11">
        <v>2.5</v>
      </c>
      <c r="K22" s="17">
        <v>7.1</v>
      </c>
      <c r="L22" s="18">
        <f t="shared" si="0"/>
        <v>6.742857142857143</v>
      </c>
      <c r="M22" s="90">
        <v>1.5</v>
      </c>
      <c r="N22" s="73">
        <v>6.7</v>
      </c>
      <c r="O22" s="93" t="s">
        <v>378</v>
      </c>
      <c r="P22" s="61"/>
    </row>
    <row r="23" spans="1:16" ht="12.75">
      <c r="A23" s="80" t="s">
        <v>195</v>
      </c>
      <c r="B23" s="61" t="s">
        <v>32</v>
      </c>
      <c r="C23" s="86">
        <v>38353</v>
      </c>
      <c r="D23" s="87"/>
      <c r="E23" s="94" t="s">
        <v>304</v>
      </c>
      <c r="F23" s="88" t="s">
        <v>88</v>
      </c>
      <c r="G23" s="89">
        <v>6.6</v>
      </c>
      <c r="H23" s="61">
        <v>1</v>
      </c>
      <c r="I23" s="16" t="s">
        <v>21</v>
      </c>
      <c r="J23" s="11">
        <v>3</v>
      </c>
      <c r="K23" s="17">
        <v>7.1</v>
      </c>
      <c r="L23" s="18">
        <f t="shared" si="0"/>
        <v>6.725</v>
      </c>
      <c r="M23" s="90">
        <v>1.5</v>
      </c>
      <c r="N23" s="35">
        <f>SUM(L22:L23)/2</f>
        <v>6.733928571428571</v>
      </c>
      <c r="O23" s="93" t="s">
        <v>378</v>
      </c>
      <c r="P23" s="61"/>
    </row>
    <row r="24" spans="1:16" ht="12.75">
      <c r="A24" s="80"/>
      <c r="B24" s="61"/>
      <c r="C24" s="86"/>
      <c r="D24" s="87"/>
      <c r="E24" s="94"/>
      <c r="F24" s="88"/>
      <c r="G24" s="89"/>
      <c r="H24" s="61"/>
      <c r="I24" s="16" t="s">
        <v>21</v>
      </c>
      <c r="J24" s="11"/>
      <c r="K24" s="17"/>
      <c r="L24" s="18" t="e">
        <f t="shared" si="0"/>
        <v>#DIV/0!</v>
      </c>
      <c r="M24" s="90"/>
      <c r="N24" s="35"/>
      <c r="O24" s="93"/>
      <c r="P24" s="61"/>
    </row>
    <row r="25" spans="1:16" ht="12.75">
      <c r="A25" s="80" t="s">
        <v>195</v>
      </c>
      <c r="B25" s="61" t="s">
        <v>32</v>
      </c>
      <c r="C25" s="86">
        <v>38354</v>
      </c>
      <c r="D25" s="87"/>
      <c r="E25" s="94" t="s">
        <v>385</v>
      </c>
      <c r="F25" s="88" t="s">
        <v>88</v>
      </c>
      <c r="G25" s="89">
        <v>6</v>
      </c>
      <c r="H25" s="61">
        <v>5</v>
      </c>
      <c r="I25" s="16" t="s">
        <v>21</v>
      </c>
      <c r="J25" s="11">
        <v>0.2</v>
      </c>
      <c r="K25" s="17">
        <v>6.6</v>
      </c>
      <c r="L25" s="18">
        <f>SUM(G25)+H25/(H25+J25)*(K25-G25)</f>
        <v>6.576923076923077</v>
      </c>
      <c r="M25" s="90">
        <v>1.5</v>
      </c>
      <c r="N25" s="73">
        <v>6.6</v>
      </c>
      <c r="O25" s="93" t="s">
        <v>378</v>
      </c>
      <c r="P25" s="61"/>
    </row>
    <row r="26" spans="1:16" ht="12.75">
      <c r="A26" s="80"/>
      <c r="B26" s="61"/>
      <c r="C26" s="86"/>
      <c r="D26" s="87"/>
      <c r="E26" s="94"/>
      <c r="F26" s="88"/>
      <c r="G26" s="89"/>
      <c r="H26" s="61"/>
      <c r="I26" s="16" t="s">
        <v>21</v>
      </c>
      <c r="J26" s="11"/>
      <c r="K26" s="17"/>
      <c r="L26" s="18" t="e">
        <f t="shared" si="0"/>
        <v>#DIV/0!</v>
      </c>
      <c r="M26" s="90"/>
      <c r="N26" s="35"/>
      <c r="O26" s="93"/>
      <c r="P26" s="61"/>
    </row>
    <row r="27" spans="1:16" ht="12.75">
      <c r="A27" s="80" t="s">
        <v>195</v>
      </c>
      <c r="B27" s="61" t="s">
        <v>32</v>
      </c>
      <c r="C27" s="86">
        <v>38358</v>
      </c>
      <c r="D27" s="87"/>
      <c r="E27" s="94" t="s">
        <v>279</v>
      </c>
      <c r="F27" s="88" t="s">
        <v>88</v>
      </c>
      <c r="G27" s="89">
        <v>6</v>
      </c>
      <c r="H27" s="61">
        <v>4.5</v>
      </c>
      <c r="I27" s="16" t="s">
        <v>21</v>
      </c>
      <c r="J27" s="11">
        <v>0.5</v>
      </c>
      <c r="K27" s="17">
        <v>6.6</v>
      </c>
      <c r="L27" s="18">
        <f>SUM(G27)+H27/(H27+J27)*(K27-G27)</f>
        <v>6.54</v>
      </c>
      <c r="M27" s="90">
        <v>1.5</v>
      </c>
      <c r="N27" s="73">
        <v>6.5</v>
      </c>
      <c r="O27" s="93">
        <v>1.4</v>
      </c>
      <c r="P27" s="61"/>
    </row>
    <row r="28" spans="1:16" ht="12.75">
      <c r="A28" s="80" t="s">
        <v>195</v>
      </c>
      <c r="B28" s="61" t="s">
        <v>32</v>
      </c>
      <c r="C28" s="86">
        <v>38358</v>
      </c>
      <c r="D28" s="87"/>
      <c r="E28" s="94" t="s">
        <v>279</v>
      </c>
      <c r="F28" s="88" t="s">
        <v>88</v>
      </c>
      <c r="G28" s="89">
        <v>6</v>
      </c>
      <c r="H28" s="61">
        <v>4.5</v>
      </c>
      <c r="I28" s="16" t="s">
        <v>21</v>
      </c>
      <c r="J28" s="11">
        <v>1</v>
      </c>
      <c r="K28" s="17">
        <v>6.6</v>
      </c>
      <c r="L28" s="18">
        <f>SUM(G28)+H28/(H28+J28)*(K28-G28)</f>
        <v>6.49090909090909</v>
      </c>
      <c r="M28" s="90">
        <v>1.5</v>
      </c>
      <c r="N28" s="35">
        <f>SUM(L27:L28)/2</f>
        <v>6.515454545454546</v>
      </c>
      <c r="O28" s="91">
        <v>1.4</v>
      </c>
      <c r="P28" s="61"/>
    </row>
    <row r="29" spans="1:16" ht="12.75">
      <c r="A29" s="80"/>
      <c r="B29" s="61"/>
      <c r="C29" s="86"/>
      <c r="D29" s="87"/>
      <c r="E29" s="94"/>
      <c r="F29" s="88"/>
      <c r="G29" s="89"/>
      <c r="H29" s="61"/>
      <c r="I29" s="16" t="s">
        <v>21</v>
      </c>
      <c r="J29" s="11"/>
      <c r="K29" s="17"/>
      <c r="L29" s="18" t="e">
        <f aca="true" t="shared" si="2" ref="L29:L43">SUM(G29)+H29/(H29+J29)*(K29-G29)</f>
        <v>#DIV/0!</v>
      </c>
      <c r="M29" s="90"/>
      <c r="N29" s="35"/>
      <c r="O29" s="91"/>
      <c r="P29" s="61"/>
    </row>
    <row r="30" spans="1:16" ht="12.75">
      <c r="A30" s="80" t="s">
        <v>195</v>
      </c>
      <c r="B30" s="61" t="s">
        <v>32</v>
      </c>
      <c r="C30" s="86">
        <v>38363</v>
      </c>
      <c r="D30" s="87"/>
      <c r="E30" s="94" t="s">
        <v>271</v>
      </c>
      <c r="F30" s="88" t="s">
        <v>88</v>
      </c>
      <c r="G30" s="89">
        <v>6</v>
      </c>
      <c r="H30" s="61">
        <v>5</v>
      </c>
      <c r="I30" s="16" t="s">
        <v>21</v>
      </c>
      <c r="J30" s="11">
        <v>3.5</v>
      </c>
      <c r="K30" s="17">
        <v>6.6</v>
      </c>
      <c r="L30" s="18">
        <f>SUM(G30)+H30/(H30+J30)*(K30-G30)</f>
        <v>6.352941176470588</v>
      </c>
      <c r="M30" s="90">
        <v>1.5</v>
      </c>
      <c r="N30" s="73">
        <v>6.4</v>
      </c>
      <c r="O30" s="93">
        <v>1.1</v>
      </c>
      <c r="P30" s="61"/>
    </row>
    <row r="31" spans="1:16" ht="12.75">
      <c r="A31" s="80"/>
      <c r="B31" s="61"/>
      <c r="C31" s="86"/>
      <c r="D31" s="87"/>
      <c r="E31" s="94"/>
      <c r="F31" s="88"/>
      <c r="G31" s="89"/>
      <c r="H31" s="61"/>
      <c r="I31" s="16" t="s">
        <v>21</v>
      </c>
      <c r="J31" s="11"/>
      <c r="K31" s="17"/>
      <c r="L31" s="18" t="e">
        <f t="shared" si="2"/>
        <v>#DIV/0!</v>
      </c>
      <c r="M31" s="90"/>
      <c r="N31" s="35"/>
      <c r="O31" s="91"/>
      <c r="P31" s="61"/>
    </row>
    <row r="32" spans="1:16" ht="12.75">
      <c r="A32" s="80" t="s">
        <v>195</v>
      </c>
      <c r="B32" s="61" t="s">
        <v>32</v>
      </c>
      <c r="C32" s="86">
        <v>38366</v>
      </c>
      <c r="D32" s="87"/>
      <c r="E32" s="94" t="s">
        <v>279</v>
      </c>
      <c r="F32" s="88" t="s">
        <v>88</v>
      </c>
      <c r="G32" s="89">
        <v>6</v>
      </c>
      <c r="H32" s="61">
        <v>3</v>
      </c>
      <c r="I32" s="16" t="s">
        <v>21</v>
      </c>
      <c r="J32" s="11">
        <v>2</v>
      </c>
      <c r="K32" s="17">
        <v>6.6</v>
      </c>
      <c r="L32" s="18">
        <f>SUM(G32)+H32/(H32+J32)*(K32-G32)</f>
        <v>6.359999999999999</v>
      </c>
      <c r="M32" s="90">
        <v>1.5</v>
      </c>
      <c r="N32" s="73">
        <v>6.4</v>
      </c>
      <c r="O32" s="93">
        <v>1.7</v>
      </c>
      <c r="P32" s="61"/>
    </row>
    <row r="33" spans="1:16" ht="12.75">
      <c r="A33" s="80"/>
      <c r="B33" s="61"/>
      <c r="C33" s="86"/>
      <c r="D33" s="87"/>
      <c r="E33" s="94"/>
      <c r="F33" s="88"/>
      <c r="G33" s="89"/>
      <c r="H33" s="61"/>
      <c r="I33" s="16" t="s">
        <v>21</v>
      </c>
      <c r="J33" s="11"/>
      <c r="K33" s="17"/>
      <c r="L33" s="18" t="e">
        <f t="shared" si="2"/>
        <v>#DIV/0!</v>
      </c>
      <c r="M33" s="90"/>
      <c r="N33" s="35"/>
      <c r="O33" s="91"/>
      <c r="P33" s="61"/>
    </row>
    <row r="34" spans="1:16" ht="12.75">
      <c r="A34" s="80" t="s">
        <v>195</v>
      </c>
      <c r="B34" s="61" t="s">
        <v>32</v>
      </c>
      <c r="C34" s="86">
        <v>38374</v>
      </c>
      <c r="D34" s="87"/>
      <c r="E34" s="94" t="s">
        <v>421</v>
      </c>
      <c r="F34" s="88" t="s">
        <v>88</v>
      </c>
      <c r="G34" s="89">
        <v>6</v>
      </c>
      <c r="H34" s="61">
        <v>3.5</v>
      </c>
      <c r="I34" s="16" t="s">
        <v>21</v>
      </c>
      <c r="J34" s="11">
        <v>1.5</v>
      </c>
      <c r="K34" s="17">
        <v>6.6</v>
      </c>
      <c r="L34" s="18">
        <f>SUM(G34)+H34/(H34+J34)*(K34-G34)</f>
        <v>6.42</v>
      </c>
      <c r="M34" s="90">
        <v>1.5</v>
      </c>
      <c r="N34" s="73">
        <v>6.4</v>
      </c>
      <c r="O34" s="93">
        <v>1.2</v>
      </c>
      <c r="P34" s="61"/>
    </row>
    <row r="35" spans="1:16" ht="12.75">
      <c r="A35" s="80"/>
      <c r="B35" s="61"/>
      <c r="C35" s="86"/>
      <c r="D35" s="87"/>
      <c r="E35" s="94"/>
      <c r="F35" s="88"/>
      <c r="G35" s="89"/>
      <c r="H35" s="61"/>
      <c r="I35" s="16" t="s">
        <v>21</v>
      </c>
      <c r="J35" s="11"/>
      <c r="K35" s="17"/>
      <c r="L35" s="18" t="e">
        <f t="shared" si="2"/>
        <v>#DIV/0!</v>
      </c>
      <c r="M35" s="90"/>
      <c r="N35" s="35"/>
      <c r="O35" s="91"/>
      <c r="P35" s="61"/>
    </row>
    <row r="36" spans="1:16" ht="12.75">
      <c r="A36" s="80" t="s">
        <v>195</v>
      </c>
      <c r="B36" s="61" t="s">
        <v>32</v>
      </c>
      <c r="C36" s="86">
        <v>38384</v>
      </c>
      <c r="D36" s="87"/>
      <c r="E36" s="94" t="s">
        <v>363</v>
      </c>
      <c r="F36" s="88" t="s">
        <v>88</v>
      </c>
      <c r="G36" s="89">
        <v>6.6</v>
      </c>
      <c r="H36" s="61">
        <v>1</v>
      </c>
      <c r="I36" s="16" t="s">
        <v>21</v>
      </c>
      <c r="J36" s="11">
        <v>2.5</v>
      </c>
      <c r="K36" s="17">
        <v>7.1</v>
      </c>
      <c r="L36" s="18">
        <f>SUM(G36)+H36/(H36+J36)*(K36-G36)</f>
        <v>6.742857142857143</v>
      </c>
      <c r="M36" s="90">
        <v>1.5</v>
      </c>
      <c r="N36" s="73">
        <v>6.8</v>
      </c>
      <c r="O36" s="93">
        <v>1.2</v>
      </c>
      <c r="P36" s="61"/>
    </row>
    <row r="37" spans="1:16" ht="12.75">
      <c r="A37" s="80" t="s">
        <v>195</v>
      </c>
      <c r="B37" s="61" t="s">
        <v>32</v>
      </c>
      <c r="C37" s="86">
        <v>38384</v>
      </c>
      <c r="D37" s="87"/>
      <c r="E37" s="94" t="s">
        <v>363</v>
      </c>
      <c r="F37" s="88" t="s">
        <v>88</v>
      </c>
      <c r="G37" s="89">
        <v>6.6</v>
      </c>
      <c r="H37" s="61">
        <v>1.5</v>
      </c>
      <c r="I37" s="16" t="s">
        <v>21</v>
      </c>
      <c r="J37" s="11">
        <v>2.5</v>
      </c>
      <c r="K37" s="17">
        <v>7.1</v>
      </c>
      <c r="L37" s="18">
        <f t="shared" si="2"/>
        <v>6.7875</v>
      </c>
      <c r="M37" s="90">
        <v>1.5</v>
      </c>
      <c r="N37" s="35">
        <f>SUM(L36:L37)/2</f>
        <v>6.765178571428571</v>
      </c>
      <c r="O37" s="93">
        <v>1.2</v>
      </c>
      <c r="P37" s="61"/>
    </row>
    <row r="38" spans="1:16" ht="12.75">
      <c r="A38" s="80"/>
      <c r="B38" s="61"/>
      <c r="C38" s="86"/>
      <c r="D38" s="87"/>
      <c r="E38" s="94"/>
      <c r="F38" s="88"/>
      <c r="G38" s="89"/>
      <c r="H38" s="61"/>
      <c r="I38" s="16" t="s">
        <v>21</v>
      </c>
      <c r="J38" s="11"/>
      <c r="K38" s="17"/>
      <c r="L38" s="18" t="e">
        <f t="shared" si="2"/>
        <v>#DIV/0!</v>
      </c>
      <c r="M38" s="90"/>
      <c r="N38" s="35"/>
      <c r="O38" s="91"/>
      <c r="P38" s="61"/>
    </row>
    <row r="39" spans="1:16" ht="12.75">
      <c r="A39" s="80" t="s">
        <v>195</v>
      </c>
      <c r="B39" s="61" t="s">
        <v>32</v>
      </c>
      <c r="C39" s="86">
        <v>38417</v>
      </c>
      <c r="D39" s="87"/>
      <c r="E39" s="94" t="s">
        <v>433</v>
      </c>
      <c r="F39" s="88" t="s">
        <v>88</v>
      </c>
      <c r="G39" s="89">
        <v>7.6</v>
      </c>
      <c r="H39" s="61">
        <v>0.5</v>
      </c>
      <c r="I39" s="16" t="s">
        <v>21</v>
      </c>
      <c r="J39" s="11">
        <v>2.5</v>
      </c>
      <c r="K39" s="17">
        <v>8</v>
      </c>
      <c r="L39" s="18">
        <f>SUM(G39)+H39/(H39+J39)*(K39-G39)</f>
        <v>7.666666666666666</v>
      </c>
      <c r="M39" s="90">
        <v>2</v>
      </c>
      <c r="N39" s="73">
        <v>7.7</v>
      </c>
      <c r="O39" s="93">
        <v>1.4</v>
      </c>
      <c r="P39" s="61"/>
    </row>
    <row r="40" spans="1:16" ht="12.75">
      <c r="A40" s="80" t="s">
        <v>195</v>
      </c>
      <c r="B40" s="61" t="s">
        <v>32</v>
      </c>
      <c r="C40" s="86">
        <v>38417</v>
      </c>
      <c r="D40" s="87"/>
      <c r="E40" s="94" t="s">
        <v>433</v>
      </c>
      <c r="F40" s="88" t="s">
        <v>88</v>
      </c>
      <c r="G40" s="89">
        <v>7.6</v>
      </c>
      <c r="H40" s="61">
        <v>0.2</v>
      </c>
      <c r="I40" s="16" t="s">
        <v>21</v>
      </c>
      <c r="J40" s="11">
        <v>3</v>
      </c>
      <c r="K40" s="17">
        <v>8</v>
      </c>
      <c r="L40" s="18">
        <f t="shared" si="2"/>
        <v>7.625</v>
      </c>
      <c r="M40" s="90">
        <v>2</v>
      </c>
      <c r="N40" s="35"/>
      <c r="O40" s="93">
        <v>1.4</v>
      </c>
      <c r="P40" s="61"/>
    </row>
    <row r="41" spans="1:16" ht="12.75">
      <c r="A41" s="80" t="s">
        <v>195</v>
      </c>
      <c r="B41" s="61" t="s">
        <v>32</v>
      </c>
      <c r="C41" s="86">
        <v>38417</v>
      </c>
      <c r="D41" s="87"/>
      <c r="E41" s="94" t="s">
        <v>433</v>
      </c>
      <c r="F41" s="88" t="s">
        <v>88</v>
      </c>
      <c r="G41" s="89" t="s">
        <v>434</v>
      </c>
      <c r="H41" s="61"/>
      <c r="I41" s="16" t="s">
        <v>21</v>
      </c>
      <c r="J41" s="11"/>
      <c r="K41" s="17"/>
      <c r="L41" s="18">
        <v>7.65</v>
      </c>
      <c r="M41" s="90">
        <v>2</v>
      </c>
      <c r="N41" s="35">
        <f>SUM(L39:L41)/3</f>
        <v>7.647222222222222</v>
      </c>
      <c r="O41" s="93">
        <v>1.4</v>
      </c>
      <c r="P41" s="61"/>
    </row>
    <row r="42" spans="1:16" ht="12.75">
      <c r="A42" s="80"/>
      <c r="B42" s="61"/>
      <c r="C42" s="86"/>
      <c r="D42" s="87"/>
      <c r="E42" s="94"/>
      <c r="F42" s="88"/>
      <c r="G42" s="89"/>
      <c r="H42" s="61"/>
      <c r="I42" s="16" t="s">
        <v>21</v>
      </c>
      <c r="J42" s="11"/>
      <c r="K42" s="17"/>
      <c r="L42" s="18" t="e">
        <f t="shared" si="2"/>
        <v>#DIV/0!</v>
      </c>
      <c r="M42" s="90"/>
      <c r="N42" s="35"/>
      <c r="O42" s="91"/>
      <c r="P42" s="61"/>
    </row>
    <row r="43" spans="1:16" ht="12.75">
      <c r="A43" s="80"/>
      <c r="B43" s="61"/>
      <c r="C43" s="86"/>
      <c r="D43" s="87"/>
      <c r="E43" s="94"/>
      <c r="F43" s="88"/>
      <c r="G43" s="89"/>
      <c r="H43" s="61"/>
      <c r="I43" s="16" t="s">
        <v>21</v>
      </c>
      <c r="J43" s="11"/>
      <c r="K43" s="17"/>
      <c r="L43" s="18" t="e">
        <f t="shared" si="2"/>
        <v>#DIV/0!</v>
      </c>
      <c r="M43" s="90"/>
      <c r="N43" s="35"/>
      <c r="O43" s="91"/>
      <c r="P43" s="61"/>
    </row>
    <row r="44" spans="1:16" ht="12.75">
      <c r="A44" s="80"/>
      <c r="B44" s="61"/>
      <c r="C44" s="86"/>
      <c r="D44" s="87"/>
      <c r="E44" s="94"/>
      <c r="F44" s="88"/>
      <c r="G44" s="89"/>
      <c r="H44" s="61"/>
      <c r="I44" s="16" t="s">
        <v>21</v>
      </c>
      <c r="J44" s="11"/>
      <c r="K44" s="17"/>
      <c r="L44" s="18" t="e">
        <f>SUM(G44)+H44/(H44+J44)*(K44-G44)</f>
        <v>#DIV/0!</v>
      </c>
      <c r="M44" s="90"/>
      <c r="N44" s="35"/>
      <c r="O44" s="93"/>
      <c r="P44" s="61"/>
    </row>
    <row r="45" spans="1:16" ht="12.75">
      <c r="A45" s="80"/>
      <c r="B45" s="61"/>
      <c r="C45" s="86"/>
      <c r="D45" s="87"/>
      <c r="E45" s="94"/>
      <c r="F45" s="88"/>
      <c r="G45" s="89"/>
      <c r="H45" s="61"/>
      <c r="I45" s="16" t="s">
        <v>21</v>
      </c>
      <c r="J45" s="11"/>
      <c r="K45" s="17"/>
      <c r="L45" s="18" t="e">
        <f>SUM(G45)+H45/(H45+J45)*(K45-G45)</f>
        <v>#DIV/0!</v>
      </c>
      <c r="M45" s="90"/>
      <c r="N45" s="35"/>
      <c r="O45" s="93"/>
      <c r="P45" s="61"/>
    </row>
    <row r="46" spans="1:16" ht="12.75">
      <c r="A46" s="97"/>
      <c r="B46" s="98"/>
      <c r="C46" s="99"/>
      <c r="D46" s="100"/>
      <c r="E46" s="100"/>
      <c r="F46" s="98"/>
      <c r="G46" s="101"/>
      <c r="H46" s="98"/>
      <c r="I46" s="102"/>
      <c r="J46" s="98"/>
      <c r="K46" s="101"/>
      <c r="L46" s="101"/>
      <c r="M46" s="98"/>
      <c r="N46" s="36"/>
      <c r="O46" s="103"/>
      <c r="P46" s="98"/>
    </row>
    <row r="47" spans="1:16" ht="12.75">
      <c r="A47" s="97"/>
      <c r="B47" s="98"/>
      <c r="C47" s="99"/>
      <c r="D47" s="100"/>
      <c r="E47" s="100"/>
      <c r="F47" s="98"/>
      <c r="G47" s="101"/>
      <c r="H47" s="98"/>
      <c r="I47" s="102"/>
      <c r="J47" s="98"/>
      <c r="K47" s="101"/>
      <c r="L47" s="101"/>
      <c r="M47" s="98"/>
      <c r="N47" s="36"/>
      <c r="O47" s="103"/>
      <c r="P47" s="98"/>
    </row>
    <row r="49" spans="1:15" s="70" customFormat="1" ht="12.75">
      <c r="A49" s="69" t="s">
        <v>50</v>
      </c>
      <c r="E49" s="174"/>
      <c r="K49" s="71"/>
      <c r="N49" s="56"/>
      <c r="O49" s="104"/>
    </row>
    <row r="50" spans="1:15" s="70" customFormat="1" ht="10.5">
      <c r="A50" s="56"/>
      <c r="E50" s="174"/>
      <c r="K50" s="71"/>
      <c r="N50" s="56"/>
      <c r="O50" s="104"/>
    </row>
    <row r="51" spans="1:15" s="56" customFormat="1" ht="10.5">
      <c r="A51" s="72" t="s">
        <v>51</v>
      </c>
      <c r="E51" s="162"/>
      <c r="K51" s="57"/>
      <c r="O51" s="105"/>
    </row>
    <row r="52" spans="1:15" s="56" customFormat="1" ht="10.5">
      <c r="A52" s="72" t="s">
        <v>52</v>
      </c>
      <c r="E52" s="162"/>
      <c r="K52" s="57"/>
      <c r="O52" s="105"/>
    </row>
    <row r="53" spans="1:15" s="56" customFormat="1" ht="10.5" customHeight="1">
      <c r="A53" s="72"/>
      <c r="E53" s="162"/>
      <c r="K53" s="57"/>
      <c r="O53" s="105"/>
    </row>
    <row r="54" spans="1:15" s="56" customFormat="1" ht="10.5">
      <c r="A54" s="72" t="s">
        <v>53</v>
      </c>
      <c r="E54" s="162"/>
      <c r="K54" s="57"/>
      <c r="O54" s="105"/>
    </row>
    <row r="55" spans="1:15" s="56" customFormat="1" ht="10.5">
      <c r="A55" s="72" t="s">
        <v>54</v>
      </c>
      <c r="E55" s="162"/>
      <c r="K55" s="57"/>
      <c r="O55" s="105"/>
    </row>
    <row r="56" spans="1:15" s="56" customFormat="1" ht="10.5">
      <c r="A56" s="72" t="s">
        <v>55</v>
      </c>
      <c r="E56" s="162"/>
      <c r="K56" s="57"/>
      <c r="O56" s="105"/>
    </row>
    <row r="57" spans="1:15" s="56" customFormat="1" ht="10.5" customHeight="1">
      <c r="A57" s="72" t="s">
        <v>56</v>
      </c>
      <c r="E57" s="162"/>
      <c r="K57" s="57"/>
      <c r="O57" s="105"/>
    </row>
    <row r="58" spans="5:15" s="56" customFormat="1" ht="4.5" customHeight="1">
      <c r="E58" s="162"/>
      <c r="K58" s="57"/>
      <c r="O58" s="105"/>
    </row>
    <row r="59" spans="1:15" s="56" customFormat="1" ht="10.5">
      <c r="A59" s="72" t="s">
        <v>57</v>
      </c>
      <c r="B59" s="72" t="s">
        <v>59</v>
      </c>
      <c r="E59" s="162"/>
      <c r="K59" s="57"/>
      <c r="O59" s="105"/>
    </row>
    <row r="60" spans="1:15" s="56" customFormat="1" ht="10.5">
      <c r="A60" s="56" t="s">
        <v>58</v>
      </c>
      <c r="B60" s="56" t="s">
        <v>61</v>
      </c>
      <c r="E60" s="162"/>
      <c r="K60" s="57"/>
      <c r="O60" s="105"/>
    </row>
    <row r="61" spans="1:15" s="56" customFormat="1" ht="10.5">
      <c r="A61" s="56" t="s">
        <v>60</v>
      </c>
      <c r="B61" s="56" t="s">
        <v>63</v>
      </c>
      <c r="E61" s="162"/>
      <c r="K61" s="57"/>
      <c r="O61" s="105"/>
    </row>
    <row r="62" spans="1:15" s="56" customFormat="1" ht="10.5">
      <c r="A62" s="56" t="s">
        <v>62</v>
      </c>
      <c r="B62" s="72" t="s">
        <v>114</v>
      </c>
      <c r="E62" s="162"/>
      <c r="K62" s="57"/>
      <c r="O62" s="105"/>
    </row>
    <row r="63" spans="1:15" s="56" customFormat="1" ht="10.5">
      <c r="A63" s="56" t="s">
        <v>115</v>
      </c>
      <c r="B63" s="72" t="s">
        <v>64</v>
      </c>
      <c r="E63" s="162"/>
      <c r="K63" s="57"/>
      <c r="O63" s="105"/>
    </row>
    <row r="64" spans="5:15" s="56" customFormat="1" ht="4.5" customHeight="1">
      <c r="E64" s="162"/>
      <c r="K64" s="57"/>
      <c r="O64" s="105"/>
    </row>
    <row r="65" spans="1:15" s="56" customFormat="1" ht="10.5">
      <c r="A65" s="72" t="s">
        <v>65</v>
      </c>
      <c r="E65" s="162"/>
      <c r="K65" s="57"/>
      <c r="O65" s="105"/>
    </row>
    <row r="66" spans="1:15" s="56" customFormat="1" ht="10.5">
      <c r="A66" s="72" t="s">
        <v>66</v>
      </c>
      <c r="E66" s="162"/>
      <c r="K66" s="57"/>
      <c r="O66" s="105"/>
    </row>
    <row r="67" spans="5:15" s="56" customFormat="1" ht="10.5">
      <c r="E67" s="162"/>
      <c r="K67" s="57"/>
      <c r="O67" s="105"/>
    </row>
    <row r="68" spans="1:15" s="56" customFormat="1" ht="10.5">
      <c r="A68" s="72" t="s">
        <v>67</v>
      </c>
      <c r="E68" s="162"/>
      <c r="K68" s="57"/>
      <c r="O68" s="105"/>
    </row>
    <row r="69" spans="1:15" s="56" customFormat="1" ht="10.5">
      <c r="A69" s="72" t="s">
        <v>68</v>
      </c>
      <c r="E69" s="162"/>
      <c r="K69" s="57"/>
      <c r="O69" s="105"/>
    </row>
    <row r="70" spans="1:15" s="56" customFormat="1" ht="10.5">
      <c r="A70" s="72" t="s">
        <v>69</v>
      </c>
      <c r="E70" s="162"/>
      <c r="K70" s="57"/>
      <c r="O70" s="105"/>
    </row>
    <row r="71" spans="5:15" s="56" customFormat="1" ht="4.5" customHeight="1">
      <c r="E71" s="162"/>
      <c r="K71" s="57"/>
      <c r="O71" s="105"/>
    </row>
    <row r="72" spans="1:15" s="56" customFormat="1" ht="10.5">
      <c r="A72" s="56" t="s">
        <v>70</v>
      </c>
      <c r="E72" s="162"/>
      <c r="K72" s="57"/>
      <c r="O72" s="105"/>
    </row>
    <row r="73" spans="5:15" s="56" customFormat="1" ht="10.5">
      <c r="E73" s="162"/>
      <c r="K73" s="57"/>
      <c r="O73" s="105"/>
    </row>
    <row r="74" spans="1:15" s="56" customFormat="1" ht="10.5">
      <c r="A74" s="72" t="s">
        <v>71</v>
      </c>
      <c r="E74" s="162"/>
      <c r="K74" s="57"/>
      <c r="O74" s="105"/>
    </row>
    <row r="75" spans="5:15" s="56" customFormat="1" ht="10.5">
      <c r="E75" s="162"/>
      <c r="K75" s="57"/>
      <c r="O75" s="105"/>
    </row>
    <row r="76" spans="1:15" s="56" customFormat="1" ht="10.5">
      <c r="A76" s="72" t="s">
        <v>72</v>
      </c>
      <c r="E76" s="162"/>
      <c r="K76" s="57"/>
      <c r="O76" s="105"/>
    </row>
  </sheetData>
  <printOptions/>
  <pageMargins left="0.75" right="0.75" top="1" bottom="1" header="0" footer="0"/>
  <pageSetup orientation="portrait" paperSize="9"/>
</worksheet>
</file>

<file path=xl/worksheets/sheet19.xml><?xml version="1.0" encoding="utf-8"?>
<worksheet xmlns="http://schemas.openxmlformats.org/spreadsheetml/2006/main" xmlns:r="http://schemas.openxmlformats.org/officeDocument/2006/relationships">
  <dimension ref="A1:P65"/>
  <sheetViews>
    <sheetView workbookViewId="0" topLeftCell="A8">
      <selection activeCell="N31" sqref="N31"/>
    </sheetView>
  </sheetViews>
  <sheetFormatPr defaultColWidth="11.421875" defaultRowHeight="12.75"/>
  <cols>
    <col min="1" max="1" width="27.28125" style="40" customWidth="1"/>
    <col min="2" max="2" width="20.421875" style="20" customWidth="1"/>
    <col min="3" max="3" width="10.421875" style="20" customWidth="1"/>
    <col min="4" max="4" width="8.7109375" style="20" customWidth="1"/>
    <col min="5" max="5" width="8.421875" style="20" customWidth="1"/>
    <col min="6" max="6" width="10.7109375" style="20" customWidth="1"/>
    <col min="7" max="7" width="12.140625" style="20" customWidth="1"/>
    <col min="8" max="8" width="6.57421875" style="20" customWidth="1"/>
    <col min="9" max="9" width="2.57421875" style="20" customWidth="1"/>
    <col min="10" max="10" width="6.140625" style="20" customWidth="1"/>
    <col min="11" max="11" width="12.7109375" style="39" customWidth="1"/>
    <col min="12" max="12" width="14.00390625" style="20" customWidth="1"/>
    <col min="13" max="13" width="4.421875" style="20" customWidth="1"/>
    <col min="14" max="14" width="13.421875" style="308" customWidth="1"/>
    <col min="15" max="15" width="5.8515625" style="75" customWidth="1"/>
    <col min="16" max="16" width="36.28125" style="20" customWidth="1"/>
    <col min="17" max="16384" width="11.421875" style="20" customWidth="1"/>
  </cols>
  <sheetData>
    <row r="1" ht="19.5">
      <c r="A1" s="38" t="s">
        <v>0</v>
      </c>
    </row>
    <row r="2" ht="30.75">
      <c r="A2" s="41" t="s">
        <v>1</v>
      </c>
    </row>
    <row r="4" spans="1:15" ht="19.5">
      <c r="A4" s="42" t="s">
        <v>190</v>
      </c>
      <c r="C4" s="76"/>
      <c r="G4" s="39"/>
      <c r="I4" s="43"/>
      <c r="L4" s="39"/>
      <c r="N4" s="309"/>
      <c r="O4" s="77"/>
    </row>
    <row r="5" spans="7:15" ht="12.75">
      <c r="G5" s="39"/>
      <c r="I5" s="43"/>
      <c r="L5" s="39"/>
      <c r="N5" s="309"/>
      <c r="O5" s="77"/>
    </row>
    <row r="6" spans="1:15" s="43" customFormat="1" ht="12.75">
      <c r="A6" s="45" t="s">
        <v>2</v>
      </c>
      <c r="B6" s="20"/>
      <c r="E6" s="46"/>
      <c r="F6" s="47" t="s">
        <v>3</v>
      </c>
      <c r="G6" s="48" t="s">
        <v>4</v>
      </c>
      <c r="H6" s="49"/>
      <c r="I6" s="49"/>
      <c r="J6" s="49"/>
      <c r="K6" s="50"/>
      <c r="L6" s="51" t="s">
        <v>5</v>
      </c>
      <c r="M6" s="47" t="s">
        <v>6</v>
      </c>
      <c r="N6" s="310"/>
      <c r="O6" s="78" t="s">
        <v>7</v>
      </c>
    </row>
    <row r="7" spans="7:15" ht="13.5" thickBot="1">
      <c r="G7" s="39"/>
      <c r="I7" s="43"/>
      <c r="L7" s="39"/>
      <c r="N7" s="53" t="s">
        <v>8</v>
      </c>
      <c r="O7" s="77"/>
    </row>
    <row r="8" spans="1:16" ht="14.25" thickBot="1" thickTop="1">
      <c r="A8" s="246" t="s">
        <v>9</v>
      </c>
      <c r="B8" s="54"/>
      <c r="C8" s="54"/>
      <c r="D8" s="246" t="s">
        <v>10</v>
      </c>
      <c r="E8" s="250" t="s">
        <v>10</v>
      </c>
      <c r="F8" s="56"/>
      <c r="G8" s="258" t="s">
        <v>11</v>
      </c>
      <c r="H8" s="259"/>
      <c r="I8" s="259"/>
      <c r="J8" s="259"/>
      <c r="K8" s="260"/>
      <c r="L8" s="57"/>
      <c r="M8" s="56"/>
      <c r="N8" s="53" t="s">
        <v>12</v>
      </c>
      <c r="O8" s="79"/>
      <c r="P8" s="56"/>
    </row>
    <row r="9" spans="1:16" ht="14.25" thickBot="1" thickTop="1">
      <c r="A9" s="247" t="s">
        <v>13</v>
      </c>
      <c r="B9" s="248" t="s">
        <v>14</v>
      </c>
      <c r="C9" s="249" t="s">
        <v>15</v>
      </c>
      <c r="D9" s="251" t="s">
        <v>16</v>
      </c>
      <c r="E9" s="251" t="s">
        <v>17</v>
      </c>
      <c r="F9" s="248" t="s">
        <v>18</v>
      </c>
      <c r="G9" s="252" t="s">
        <v>19</v>
      </c>
      <c r="H9" s="253" t="s">
        <v>20</v>
      </c>
      <c r="I9" s="253" t="s">
        <v>21</v>
      </c>
      <c r="J9" s="253" t="s">
        <v>20</v>
      </c>
      <c r="K9" s="254" t="s">
        <v>22</v>
      </c>
      <c r="L9" s="255" t="s">
        <v>23</v>
      </c>
      <c r="M9" s="249" t="s">
        <v>24</v>
      </c>
      <c r="N9" s="312"/>
      <c r="O9" s="257" t="s">
        <v>25</v>
      </c>
      <c r="P9" s="249" t="s">
        <v>26</v>
      </c>
    </row>
    <row r="10" spans="1:16" ht="13.5" thickTop="1">
      <c r="A10" s="80"/>
      <c r="B10" s="62"/>
      <c r="C10" s="62"/>
      <c r="D10" s="62"/>
      <c r="E10" s="62"/>
      <c r="F10" s="62"/>
      <c r="G10" s="63"/>
      <c r="H10" s="64"/>
      <c r="I10" s="16" t="s">
        <v>21</v>
      </c>
      <c r="J10" s="64"/>
      <c r="K10" s="81"/>
      <c r="L10" s="82" t="e">
        <f aca="true" t="shared" si="0" ref="L10:L23">SUM(G10)+H10/(H10+J10)*(K10-G10)</f>
        <v>#DIV/0!</v>
      </c>
      <c r="M10" s="62"/>
      <c r="N10" s="73"/>
      <c r="O10" s="83"/>
      <c r="P10" s="62"/>
    </row>
    <row r="11" spans="1:16" ht="12.75">
      <c r="A11" s="80" t="s">
        <v>208</v>
      </c>
      <c r="B11" s="61" t="s">
        <v>32</v>
      </c>
      <c r="C11" s="86">
        <v>38069</v>
      </c>
      <c r="D11" s="87" t="s">
        <v>166</v>
      </c>
      <c r="E11" s="87" t="s">
        <v>43</v>
      </c>
      <c r="F11" s="88" t="s">
        <v>88</v>
      </c>
      <c r="G11" s="89">
        <v>5.7</v>
      </c>
      <c r="H11" s="61">
        <v>1.5</v>
      </c>
      <c r="I11" s="16" t="s">
        <v>21</v>
      </c>
      <c r="J11" s="11">
        <v>2</v>
      </c>
      <c r="K11" s="17">
        <v>6.1</v>
      </c>
      <c r="L11" s="18">
        <f t="shared" si="0"/>
        <v>5.871428571428571</v>
      </c>
      <c r="M11" s="90">
        <v>2</v>
      </c>
      <c r="N11" s="73">
        <v>5.9</v>
      </c>
      <c r="O11" s="91">
        <v>1.7</v>
      </c>
      <c r="P11" s="61"/>
    </row>
    <row r="12" spans="1:16" ht="12.75">
      <c r="A12" s="80"/>
      <c r="B12" s="61"/>
      <c r="C12" s="86"/>
      <c r="D12" s="87"/>
      <c r="E12" s="87"/>
      <c r="F12" s="88"/>
      <c r="G12" s="89"/>
      <c r="H12" s="61"/>
      <c r="I12" s="16" t="s">
        <v>21</v>
      </c>
      <c r="J12" s="11"/>
      <c r="K12" s="17"/>
      <c r="L12" s="18" t="e">
        <f t="shared" si="0"/>
        <v>#DIV/0!</v>
      </c>
      <c r="M12" s="90"/>
      <c r="N12" s="37"/>
      <c r="O12" s="91"/>
      <c r="P12" s="61"/>
    </row>
    <row r="13" spans="1:16" ht="12.75">
      <c r="A13" s="80" t="s">
        <v>208</v>
      </c>
      <c r="B13" s="61" t="s">
        <v>32</v>
      </c>
      <c r="C13" s="86">
        <v>38347</v>
      </c>
      <c r="D13" s="87"/>
      <c r="E13" s="94" t="s">
        <v>350</v>
      </c>
      <c r="F13" s="88" t="s">
        <v>88</v>
      </c>
      <c r="G13" s="89">
        <v>6.1</v>
      </c>
      <c r="H13" s="61">
        <v>1</v>
      </c>
      <c r="I13" s="16" t="s">
        <v>21</v>
      </c>
      <c r="J13" s="11">
        <v>2.5</v>
      </c>
      <c r="K13" s="17">
        <v>6.3</v>
      </c>
      <c r="L13" s="18">
        <f t="shared" si="0"/>
        <v>6.157142857142857</v>
      </c>
      <c r="M13" s="90">
        <v>1.5</v>
      </c>
      <c r="N13" s="73">
        <v>6.2</v>
      </c>
      <c r="O13" s="93">
        <v>1.2</v>
      </c>
      <c r="P13" s="61"/>
    </row>
    <row r="14" spans="1:16" ht="12.75">
      <c r="A14" s="80"/>
      <c r="B14" s="61"/>
      <c r="C14" s="86"/>
      <c r="D14" s="87"/>
      <c r="E14" s="87"/>
      <c r="F14" s="88"/>
      <c r="G14" s="89"/>
      <c r="H14" s="61"/>
      <c r="I14" s="16" t="s">
        <v>21</v>
      </c>
      <c r="J14" s="11"/>
      <c r="K14" s="17"/>
      <c r="L14" s="18" t="e">
        <f t="shared" si="0"/>
        <v>#DIV/0!</v>
      </c>
      <c r="M14" s="90"/>
      <c r="N14" s="37"/>
      <c r="O14" s="91"/>
      <c r="P14" s="61"/>
    </row>
    <row r="15" spans="1:16" ht="12.75">
      <c r="A15" s="80" t="s">
        <v>208</v>
      </c>
      <c r="B15" s="61" t="s">
        <v>32</v>
      </c>
      <c r="C15" s="86">
        <v>38350</v>
      </c>
      <c r="D15" s="87"/>
      <c r="E15" s="94" t="s">
        <v>369</v>
      </c>
      <c r="F15" s="88" t="s">
        <v>88</v>
      </c>
      <c r="G15" s="89">
        <v>6.1</v>
      </c>
      <c r="H15" s="61">
        <v>1</v>
      </c>
      <c r="I15" s="16" t="s">
        <v>21</v>
      </c>
      <c r="J15" s="11">
        <v>2.5</v>
      </c>
      <c r="K15" s="17">
        <v>6.3</v>
      </c>
      <c r="L15" s="18">
        <f t="shared" si="0"/>
        <v>6.157142857142857</v>
      </c>
      <c r="M15" s="90">
        <v>1.5</v>
      </c>
      <c r="N15" s="73">
        <v>6.2</v>
      </c>
      <c r="O15" s="93">
        <v>1.5</v>
      </c>
      <c r="P15" s="61"/>
    </row>
    <row r="16" spans="1:16" ht="12.75">
      <c r="A16" s="80"/>
      <c r="B16" s="61"/>
      <c r="C16" s="86"/>
      <c r="D16" s="87"/>
      <c r="E16" s="94"/>
      <c r="F16" s="88"/>
      <c r="G16" s="89"/>
      <c r="H16" s="61"/>
      <c r="I16" s="16" t="s">
        <v>21</v>
      </c>
      <c r="J16" s="11"/>
      <c r="K16" s="17"/>
      <c r="L16" s="18" t="e">
        <f t="shared" si="0"/>
        <v>#DIV/0!</v>
      </c>
      <c r="M16" s="90"/>
      <c r="N16" s="73"/>
      <c r="O16" s="93"/>
      <c r="P16" s="61"/>
    </row>
    <row r="17" spans="1:16" ht="12.75">
      <c r="A17" s="80" t="s">
        <v>208</v>
      </c>
      <c r="B17" s="61" t="s">
        <v>32</v>
      </c>
      <c r="C17" s="86">
        <v>38353</v>
      </c>
      <c r="D17" s="87"/>
      <c r="E17" s="94" t="s">
        <v>347</v>
      </c>
      <c r="F17" s="88" t="s">
        <v>88</v>
      </c>
      <c r="G17" s="89">
        <v>6.1</v>
      </c>
      <c r="H17" s="61">
        <v>3</v>
      </c>
      <c r="I17" s="16" t="s">
        <v>21</v>
      </c>
      <c r="J17" s="11">
        <v>2</v>
      </c>
      <c r="K17" s="17">
        <v>6.3</v>
      </c>
      <c r="L17" s="18">
        <f t="shared" si="0"/>
        <v>6.22</v>
      </c>
      <c r="M17" s="90">
        <v>1.5</v>
      </c>
      <c r="N17" s="73">
        <v>6.2</v>
      </c>
      <c r="O17" s="93" t="s">
        <v>378</v>
      </c>
      <c r="P17" s="61"/>
    </row>
    <row r="18" spans="1:16" ht="12.75">
      <c r="A18" s="80"/>
      <c r="B18" s="61"/>
      <c r="C18" s="86"/>
      <c r="D18" s="87"/>
      <c r="E18" s="94"/>
      <c r="F18" s="88"/>
      <c r="G18" s="89"/>
      <c r="H18" s="61"/>
      <c r="I18" s="16" t="s">
        <v>21</v>
      </c>
      <c r="J18" s="11"/>
      <c r="K18" s="17"/>
      <c r="L18" s="18" t="e">
        <f t="shared" si="0"/>
        <v>#DIV/0!</v>
      </c>
      <c r="M18" s="90"/>
      <c r="N18" s="73"/>
      <c r="O18" s="93"/>
      <c r="P18" s="61"/>
    </row>
    <row r="19" spans="1:16" ht="12.75">
      <c r="A19" s="80" t="s">
        <v>208</v>
      </c>
      <c r="B19" s="61" t="s">
        <v>32</v>
      </c>
      <c r="C19" s="86">
        <v>38355</v>
      </c>
      <c r="D19" s="87"/>
      <c r="E19" s="94" t="s">
        <v>387</v>
      </c>
      <c r="F19" s="88" t="s">
        <v>88</v>
      </c>
      <c r="G19" s="89">
        <v>6.1</v>
      </c>
      <c r="H19" s="61">
        <v>1</v>
      </c>
      <c r="I19" s="16" t="s">
        <v>21</v>
      </c>
      <c r="J19" s="11">
        <v>3.5</v>
      </c>
      <c r="K19" s="17">
        <v>6.3</v>
      </c>
      <c r="L19" s="18">
        <f t="shared" si="0"/>
        <v>6.144444444444444</v>
      </c>
      <c r="M19" s="90">
        <v>1.5</v>
      </c>
      <c r="N19" s="73">
        <v>6.1</v>
      </c>
      <c r="O19" s="93" t="s">
        <v>378</v>
      </c>
      <c r="P19" s="61"/>
    </row>
    <row r="20" spans="1:16" ht="12.75">
      <c r="A20" s="80"/>
      <c r="B20" s="61"/>
      <c r="C20" s="86"/>
      <c r="D20" s="87"/>
      <c r="E20" s="94"/>
      <c r="F20" s="88"/>
      <c r="G20" s="89"/>
      <c r="H20" s="61"/>
      <c r="I20" s="16" t="s">
        <v>21</v>
      </c>
      <c r="J20" s="11"/>
      <c r="K20" s="17"/>
      <c r="L20" s="18" t="e">
        <f t="shared" si="0"/>
        <v>#DIV/0!</v>
      </c>
      <c r="M20" s="90"/>
      <c r="N20" s="73"/>
      <c r="O20" s="93"/>
      <c r="P20" s="61"/>
    </row>
    <row r="21" spans="1:16" ht="12.75">
      <c r="A21" s="80" t="s">
        <v>208</v>
      </c>
      <c r="B21" s="61" t="s">
        <v>32</v>
      </c>
      <c r="C21" s="86">
        <v>38358</v>
      </c>
      <c r="D21" s="87"/>
      <c r="E21" s="94" t="s">
        <v>401</v>
      </c>
      <c r="F21" s="88" t="s">
        <v>88</v>
      </c>
      <c r="G21" s="89">
        <v>6.1</v>
      </c>
      <c r="H21" s="61">
        <v>0.5</v>
      </c>
      <c r="I21" s="16" t="s">
        <v>21</v>
      </c>
      <c r="J21" s="11">
        <v>3</v>
      </c>
      <c r="K21" s="17">
        <v>6.3</v>
      </c>
      <c r="L21" s="18">
        <f t="shared" si="0"/>
        <v>6.128571428571428</v>
      </c>
      <c r="M21" s="90">
        <v>1.5</v>
      </c>
      <c r="N21" s="73">
        <v>6.1</v>
      </c>
      <c r="O21" s="93">
        <v>1.4</v>
      </c>
      <c r="P21" s="61"/>
    </row>
    <row r="22" spans="1:16" ht="12.75">
      <c r="A22" s="80" t="s">
        <v>208</v>
      </c>
      <c r="B22" s="61" t="s">
        <v>32</v>
      </c>
      <c r="C22" s="86">
        <v>38358</v>
      </c>
      <c r="D22" s="87"/>
      <c r="E22" s="94" t="s">
        <v>401</v>
      </c>
      <c r="F22" s="88" t="s">
        <v>88</v>
      </c>
      <c r="G22" s="89">
        <v>6.1</v>
      </c>
      <c r="H22" s="61">
        <v>1</v>
      </c>
      <c r="I22" s="16" t="s">
        <v>21</v>
      </c>
      <c r="J22" s="11">
        <v>3</v>
      </c>
      <c r="K22" s="17">
        <v>6.3</v>
      </c>
      <c r="L22" s="18">
        <f t="shared" si="0"/>
        <v>6.1499999999999995</v>
      </c>
      <c r="M22" s="90">
        <v>1.5</v>
      </c>
      <c r="N22" s="73">
        <f>SUM(L21:L22)/2</f>
        <v>6.139285714285714</v>
      </c>
      <c r="O22" s="93">
        <v>1.4</v>
      </c>
      <c r="P22" s="61"/>
    </row>
    <row r="23" spans="1:16" ht="12.75">
      <c r="A23" s="80"/>
      <c r="B23" s="61"/>
      <c r="C23" s="86"/>
      <c r="D23" s="87"/>
      <c r="E23" s="94"/>
      <c r="F23" s="88"/>
      <c r="G23" s="89"/>
      <c r="H23" s="61"/>
      <c r="I23" s="16" t="s">
        <v>21</v>
      </c>
      <c r="J23" s="11"/>
      <c r="K23" s="17"/>
      <c r="L23" s="18" t="e">
        <f t="shared" si="0"/>
        <v>#DIV/0!</v>
      </c>
      <c r="M23" s="90"/>
      <c r="N23" s="73"/>
      <c r="O23" s="93"/>
      <c r="P23" s="61"/>
    </row>
    <row r="24" spans="1:16" ht="12.75">
      <c r="A24" s="80" t="s">
        <v>208</v>
      </c>
      <c r="B24" s="61" t="s">
        <v>32</v>
      </c>
      <c r="C24" s="86">
        <v>38366</v>
      </c>
      <c r="D24" s="87"/>
      <c r="E24" s="94" t="s">
        <v>416</v>
      </c>
      <c r="F24" s="88" t="s">
        <v>88</v>
      </c>
      <c r="G24" s="89">
        <v>6.1</v>
      </c>
      <c r="H24" s="61">
        <v>1</v>
      </c>
      <c r="I24" s="16" t="s">
        <v>21</v>
      </c>
      <c r="J24" s="11">
        <v>2</v>
      </c>
      <c r="K24" s="17">
        <v>6.3</v>
      </c>
      <c r="L24" s="18">
        <f aca="true" t="shared" si="1" ref="L24:L29">SUM(G24)+H24/(H24+J24)*(K24-G24)</f>
        <v>6.166666666666666</v>
      </c>
      <c r="M24" s="90">
        <v>1.5</v>
      </c>
      <c r="N24" s="73">
        <v>6.2</v>
      </c>
      <c r="O24" s="93">
        <v>1.7</v>
      </c>
      <c r="P24" s="61"/>
    </row>
    <row r="25" spans="1:16" ht="12.75">
      <c r="A25" s="80" t="s">
        <v>208</v>
      </c>
      <c r="B25" s="61" t="s">
        <v>32</v>
      </c>
      <c r="C25" s="86">
        <v>38366</v>
      </c>
      <c r="D25" s="87"/>
      <c r="E25" s="94" t="s">
        <v>416</v>
      </c>
      <c r="F25" s="88" t="s">
        <v>88</v>
      </c>
      <c r="G25" s="89">
        <v>6.1</v>
      </c>
      <c r="H25" s="61">
        <v>0.5</v>
      </c>
      <c r="I25" s="16" t="s">
        <v>21</v>
      </c>
      <c r="J25" s="11">
        <v>2</v>
      </c>
      <c r="K25" s="17">
        <v>6.3</v>
      </c>
      <c r="L25" s="18">
        <f t="shared" si="1"/>
        <v>6.14</v>
      </c>
      <c r="M25" s="90">
        <v>1.5</v>
      </c>
      <c r="N25" s="73"/>
      <c r="O25" s="93">
        <v>1.7</v>
      </c>
      <c r="P25" s="61"/>
    </row>
    <row r="26" spans="1:16" ht="12.75">
      <c r="A26" s="80" t="s">
        <v>208</v>
      </c>
      <c r="B26" s="61" t="s">
        <v>32</v>
      </c>
      <c r="C26" s="86">
        <v>38366</v>
      </c>
      <c r="D26" s="87"/>
      <c r="E26" s="94" t="s">
        <v>416</v>
      </c>
      <c r="F26" s="88" t="s">
        <v>88</v>
      </c>
      <c r="G26" s="89">
        <v>6.1</v>
      </c>
      <c r="H26" s="61">
        <v>1</v>
      </c>
      <c r="I26" s="16" t="s">
        <v>21</v>
      </c>
      <c r="J26" s="11">
        <v>1.5</v>
      </c>
      <c r="K26" s="17">
        <v>6.3</v>
      </c>
      <c r="L26" s="18">
        <f t="shared" si="1"/>
        <v>6.18</v>
      </c>
      <c r="M26" s="90">
        <v>1.5</v>
      </c>
      <c r="N26" s="73">
        <f>SUM(L24:L26)/3</f>
        <v>6.162222222222222</v>
      </c>
      <c r="O26" s="93">
        <v>1.7</v>
      </c>
      <c r="P26" s="61"/>
    </row>
    <row r="27" spans="1:16" ht="12.75">
      <c r="A27" s="80"/>
      <c r="B27" s="61"/>
      <c r="C27" s="86"/>
      <c r="D27" s="87"/>
      <c r="E27" s="94"/>
      <c r="F27" s="88"/>
      <c r="G27" s="89"/>
      <c r="H27" s="61"/>
      <c r="I27" s="16" t="s">
        <v>21</v>
      </c>
      <c r="J27" s="11"/>
      <c r="K27" s="17"/>
      <c r="L27" s="18" t="e">
        <f t="shared" si="1"/>
        <v>#DIV/0!</v>
      </c>
      <c r="M27" s="90"/>
      <c r="N27" s="73"/>
      <c r="O27" s="93"/>
      <c r="P27" s="61"/>
    </row>
    <row r="28" spans="1:16" ht="12.75">
      <c r="A28" s="80" t="s">
        <v>208</v>
      </c>
      <c r="B28" s="61" t="s">
        <v>32</v>
      </c>
      <c r="C28" s="86">
        <v>38384</v>
      </c>
      <c r="D28" s="87"/>
      <c r="E28" s="94" t="s">
        <v>428</v>
      </c>
      <c r="F28" s="88" t="s">
        <v>88</v>
      </c>
      <c r="G28" s="89">
        <v>5.7</v>
      </c>
      <c r="H28" s="61">
        <v>3.5</v>
      </c>
      <c r="I28" s="16" t="s">
        <v>21</v>
      </c>
      <c r="J28" s="11">
        <v>1</v>
      </c>
      <c r="K28" s="17">
        <v>6.1</v>
      </c>
      <c r="L28" s="18">
        <f>SUM(G28)+H28/(H28+J28)*(K28-G28)</f>
        <v>6.011111111111111</v>
      </c>
      <c r="M28" s="90">
        <v>1.5</v>
      </c>
      <c r="N28" s="73">
        <v>6</v>
      </c>
      <c r="O28" s="93">
        <v>1.2</v>
      </c>
      <c r="P28" s="61"/>
    </row>
    <row r="29" spans="1:16" ht="12.75">
      <c r="A29" s="80"/>
      <c r="B29" s="61"/>
      <c r="C29" s="86"/>
      <c r="D29" s="87"/>
      <c r="E29" s="94"/>
      <c r="F29" s="88"/>
      <c r="G29" s="89"/>
      <c r="H29" s="61"/>
      <c r="I29" s="16" t="s">
        <v>21</v>
      </c>
      <c r="J29" s="11"/>
      <c r="K29" s="17"/>
      <c r="L29" s="18" t="e">
        <f t="shared" si="1"/>
        <v>#DIV/0!</v>
      </c>
      <c r="M29" s="90"/>
      <c r="N29" s="73"/>
      <c r="O29" s="93"/>
      <c r="P29" s="61"/>
    </row>
    <row r="30" spans="1:16" ht="12.75">
      <c r="A30" s="80" t="s">
        <v>208</v>
      </c>
      <c r="B30" s="61" t="s">
        <v>32</v>
      </c>
      <c r="C30" s="86">
        <v>38402</v>
      </c>
      <c r="D30" s="87"/>
      <c r="E30" s="94" t="s">
        <v>431</v>
      </c>
      <c r="F30" s="88" t="s">
        <v>88</v>
      </c>
      <c r="G30" s="89">
        <v>5.2</v>
      </c>
      <c r="H30" s="61">
        <v>2.5</v>
      </c>
      <c r="I30" s="16" t="s">
        <v>21</v>
      </c>
      <c r="J30" s="11">
        <v>3</v>
      </c>
      <c r="K30" s="17">
        <v>5.7</v>
      </c>
      <c r="L30" s="18">
        <f>SUM(G30)+H30/(H30+J30)*(K30-G30)</f>
        <v>5.427272727272728</v>
      </c>
      <c r="M30" s="90">
        <v>2</v>
      </c>
      <c r="N30" s="73">
        <v>5.4</v>
      </c>
      <c r="O30" s="93" t="s">
        <v>430</v>
      </c>
      <c r="P30" s="61"/>
    </row>
    <row r="31" spans="1:16" ht="12.75">
      <c r="A31" s="80"/>
      <c r="B31" s="61"/>
      <c r="C31" s="86"/>
      <c r="D31" s="87"/>
      <c r="E31" s="94"/>
      <c r="F31" s="88"/>
      <c r="G31" s="89"/>
      <c r="H31" s="61"/>
      <c r="I31" s="16" t="s">
        <v>21</v>
      </c>
      <c r="J31" s="11"/>
      <c r="K31" s="17"/>
      <c r="L31" s="18" t="e">
        <f>SUM(G31)+H31/(H31+J31)*(K31-G31)</f>
        <v>#DIV/0!</v>
      </c>
      <c r="M31" s="90"/>
      <c r="N31" s="73"/>
      <c r="O31" s="93"/>
      <c r="P31" s="61"/>
    </row>
    <row r="32" spans="1:16" ht="12.75">
      <c r="A32" s="80"/>
      <c r="B32" s="61"/>
      <c r="C32" s="86"/>
      <c r="D32" s="87"/>
      <c r="E32" s="87"/>
      <c r="F32" s="88"/>
      <c r="G32" s="89"/>
      <c r="H32" s="61"/>
      <c r="I32" s="16" t="s">
        <v>21</v>
      </c>
      <c r="J32" s="11"/>
      <c r="K32" s="17"/>
      <c r="L32" s="18" t="e">
        <f>SUM(G32)+H32/(H32+J32)*(K32-G32)</f>
        <v>#DIV/0!</v>
      </c>
      <c r="M32" s="90"/>
      <c r="N32" s="73"/>
      <c r="O32" s="91"/>
      <c r="P32" s="61"/>
    </row>
    <row r="33" spans="1:16" ht="12.75">
      <c r="A33" s="97"/>
      <c r="B33" s="98"/>
      <c r="C33" s="99"/>
      <c r="D33" s="100"/>
      <c r="E33" s="100"/>
      <c r="F33" s="98"/>
      <c r="G33" s="101"/>
      <c r="H33" s="98"/>
      <c r="I33" s="102"/>
      <c r="J33" s="98"/>
      <c r="K33" s="101"/>
      <c r="L33" s="101"/>
      <c r="M33" s="98"/>
      <c r="N33" s="313"/>
      <c r="O33" s="103"/>
      <c r="P33" s="98"/>
    </row>
    <row r="34" spans="1:16" ht="12.75">
      <c r="A34" s="97"/>
      <c r="B34" s="98"/>
      <c r="C34" s="99"/>
      <c r="D34" s="100"/>
      <c r="E34" s="100"/>
      <c r="F34" s="98"/>
      <c r="G34" s="101"/>
      <c r="H34" s="98"/>
      <c r="I34" s="102"/>
      <c r="J34" s="98"/>
      <c r="K34" s="101"/>
      <c r="L34" s="101"/>
      <c r="M34" s="98"/>
      <c r="N34" s="313"/>
      <c r="O34" s="103"/>
      <c r="P34" s="98"/>
    </row>
    <row r="35" spans="1:16" ht="12.75">
      <c r="A35" s="97"/>
      <c r="B35" s="98"/>
      <c r="C35" s="99"/>
      <c r="D35" s="100"/>
      <c r="E35" s="100"/>
      <c r="F35" s="98"/>
      <c r="G35" s="101"/>
      <c r="H35" s="98"/>
      <c r="I35" s="102"/>
      <c r="J35" s="98"/>
      <c r="K35" s="101"/>
      <c r="L35" s="101"/>
      <c r="M35" s="98"/>
      <c r="N35" s="313"/>
      <c r="O35" s="103"/>
      <c r="P35" s="98"/>
    </row>
    <row r="36" spans="1:16" ht="12.75">
      <c r="A36" s="97"/>
      <c r="B36" s="98"/>
      <c r="C36" s="99"/>
      <c r="D36" s="100"/>
      <c r="E36" s="100"/>
      <c r="F36" s="98"/>
      <c r="G36" s="101"/>
      <c r="H36" s="98"/>
      <c r="I36" s="102"/>
      <c r="J36" s="98"/>
      <c r="K36" s="101"/>
      <c r="L36" s="101"/>
      <c r="M36" s="98"/>
      <c r="N36" s="313"/>
      <c r="O36" s="103"/>
      <c r="P36" s="98"/>
    </row>
    <row r="38" spans="1:15" s="70" customFormat="1" ht="12.75">
      <c r="A38" s="69" t="s">
        <v>50</v>
      </c>
      <c r="K38" s="71"/>
      <c r="N38" s="314"/>
      <c r="O38" s="104"/>
    </row>
    <row r="39" spans="1:15" s="70" customFormat="1" ht="10.5">
      <c r="A39" s="56"/>
      <c r="K39" s="71"/>
      <c r="N39" s="314"/>
      <c r="O39" s="104"/>
    </row>
    <row r="40" spans="1:15" s="56" customFormat="1" ht="10.5">
      <c r="A40" s="72" t="s">
        <v>51</v>
      </c>
      <c r="K40" s="57"/>
      <c r="N40" s="314"/>
      <c r="O40" s="105"/>
    </row>
    <row r="41" spans="1:15" s="56" customFormat="1" ht="10.5">
      <c r="A41" s="72" t="s">
        <v>52</v>
      </c>
      <c r="K41" s="57"/>
      <c r="N41" s="314"/>
      <c r="O41" s="105"/>
    </row>
    <row r="42" spans="1:15" s="56" customFormat="1" ht="10.5" customHeight="1">
      <c r="A42" s="72"/>
      <c r="K42" s="57"/>
      <c r="N42" s="314"/>
      <c r="O42" s="105"/>
    </row>
    <row r="43" spans="1:15" s="56" customFormat="1" ht="10.5">
      <c r="A43" s="72" t="s">
        <v>53</v>
      </c>
      <c r="K43" s="57"/>
      <c r="N43" s="314"/>
      <c r="O43" s="105"/>
    </row>
    <row r="44" spans="1:15" s="56" customFormat="1" ht="10.5">
      <c r="A44" s="72" t="s">
        <v>54</v>
      </c>
      <c r="K44" s="57"/>
      <c r="N44" s="314"/>
      <c r="O44" s="105"/>
    </row>
    <row r="45" spans="1:15" s="56" customFormat="1" ht="10.5">
      <c r="A45" s="72" t="s">
        <v>55</v>
      </c>
      <c r="K45" s="57"/>
      <c r="N45" s="314"/>
      <c r="O45" s="105"/>
    </row>
    <row r="46" spans="1:15" s="56" customFormat="1" ht="10.5" customHeight="1">
      <c r="A46" s="72" t="s">
        <v>56</v>
      </c>
      <c r="K46" s="57"/>
      <c r="N46" s="314"/>
      <c r="O46" s="105"/>
    </row>
    <row r="47" spans="11:15" s="56" customFormat="1" ht="4.5" customHeight="1">
      <c r="K47" s="57"/>
      <c r="N47" s="314"/>
      <c r="O47" s="105"/>
    </row>
    <row r="48" spans="1:15" s="56" customFormat="1" ht="10.5">
      <c r="A48" s="72" t="s">
        <v>57</v>
      </c>
      <c r="B48" s="72" t="s">
        <v>59</v>
      </c>
      <c r="K48" s="57"/>
      <c r="N48" s="314"/>
      <c r="O48" s="105"/>
    </row>
    <row r="49" spans="1:15" s="56" customFormat="1" ht="10.5">
      <c r="A49" s="56" t="s">
        <v>58</v>
      </c>
      <c r="B49" s="56" t="s">
        <v>61</v>
      </c>
      <c r="K49" s="57"/>
      <c r="N49" s="314"/>
      <c r="O49" s="105"/>
    </row>
    <row r="50" spans="1:15" s="56" customFormat="1" ht="10.5">
      <c r="A50" s="56" t="s">
        <v>60</v>
      </c>
      <c r="B50" s="56" t="s">
        <v>63</v>
      </c>
      <c r="K50" s="57"/>
      <c r="N50" s="314"/>
      <c r="O50" s="105"/>
    </row>
    <row r="51" spans="1:15" s="56" customFormat="1" ht="10.5">
      <c r="A51" s="56" t="s">
        <v>62</v>
      </c>
      <c r="B51" s="72" t="s">
        <v>114</v>
      </c>
      <c r="K51" s="57"/>
      <c r="N51" s="314"/>
      <c r="O51" s="105"/>
    </row>
    <row r="52" spans="1:15" s="56" customFormat="1" ht="10.5">
      <c r="A52" s="56" t="s">
        <v>115</v>
      </c>
      <c r="B52" s="72" t="s">
        <v>64</v>
      </c>
      <c r="K52" s="57"/>
      <c r="N52" s="314"/>
      <c r="O52" s="105"/>
    </row>
    <row r="53" spans="11:15" s="56" customFormat="1" ht="4.5" customHeight="1">
      <c r="K53" s="57"/>
      <c r="N53" s="314"/>
      <c r="O53" s="105"/>
    </row>
    <row r="54" spans="1:15" s="56" customFormat="1" ht="10.5">
      <c r="A54" s="72" t="s">
        <v>65</v>
      </c>
      <c r="K54" s="57"/>
      <c r="N54" s="314"/>
      <c r="O54" s="105"/>
    </row>
    <row r="55" spans="1:15" s="56" customFormat="1" ht="10.5">
      <c r="A55" s="72" t="s">
        <v>66</v>
      </c>
      <c r="K55" s="57"/>
      <c r="N55" s="314"/>
      <c r="O55" s="105"/>
    </row>
    <row r="56" spans="11:15" s="56" customFormat="1" ht="10.5">
      <c r="K56" s="57"/>
      <c r="N56" s="314"/>
      <c r="O56" s="105"/>
    </row>
    <row r="57" spans="1:15" s="56" customFormat="1" ht="10.5">
      <c r="A57" s="72" t="s">
        <v>67</v>
      </c>
      <c r="K57" s="57"/>
      <c r="N57" s="314"/>
      <c r="O57" s="105"/>
    </row>
    <row r="58" spans="1:15" s="56" customFormat="1" ht="10.5">
      <c r="A58" s="72" t="s">
        <v>68</v>
      </c>
      <c r="K58" s="57"/>
      <c r="N58" s="314"/>
      <c r="O58" s="105"/>
    </row>
    <row r="59" spans="1:15" s="56" customFormat="1" ht="10.5">
      <c r="A59" s="72" t="s">
        <v>69</v>
      </c>
      <c r="K59" s="57"/>
      <c r="N59" s="314"/>
      <c r="O59" s="105"/>
    </row>
    <row r="60" spans="11:15" s="56" customFormat="1" ht="4.5" customHeight="1">
      <c r="K60" s="57"/>
      <c r="N60" s="314"/>
      <c r="O60" s="105"/>
    </row>
    <row r="61" spans="1:15" s="56" customFormat="1" ht="10.5">
      <c r="A61" s="56" t="s">
        <v>70</v>
      </c>
      <c r="K61" s="57"/>
      <c r="N61" s="314"/>
      <c r="O61" s="105"/>
    </row>
    <row r="62" spans="11:15" s="56" customFormat="1" ht="10.5">
      <c r="K62" s="57"/>
      <c r="N62" s="314"/>
      <c r="O62" s="105"/>
    </row>
    <row r="63" spans="1:15" s="56" customFormat="1" ht="10.5">
      <c r="A63" s="72" t="s">
        <v>71</v>
      </c>
      <c r="K63" s="57"/>
      <c r="N63" s="314"/>
      <c r="O63" s="105"/>
    </row>
    <row r="64" spans="11:15" s="56" customFormat="1" ht="10.5">
      <c r="K64" s="57"/>
      <c r="N64" s="314"/>
      <c r="O64" s="105"/>
    </row>
    <row r="65" spans="1:15" s="56" customFormat="1" ht="10.5">
      <c r="A65" s="72" t="s">
        <v>72</v>
      </c>
      <c r="K65" s="57"/>
      <c r="N65" s="314"/>
      <c r="O65" s="105"/>
    </row>
  </sheetData>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B946"/>
  <sheetViews>
    <sheetView workbookViewId="0" topLeftCell="A145">
      <selection activeCell="B166" sqref="B166"/>
    </sheetView>
  </sheetViews>
  <sheetFormatPr defaultColWidth="11.421875" defaultRowHeight="12.75"/>
  <cols>
    <col min="1" max="1" width="16.28125" style="20" customWidth="1"/>
    <col min="2" max="2" width="20.57421875" style="20" customWidth="1"/>
    <col min="3" max="3" width="10.421875" style="216" customWidth="1"/>
    <col min="4" max="4" width="8.7109375" style="20" customWidth="1"/>
    <col min="5" max="5" width="8.421875" style="20" customWidth="1"/>
    <col min="6" max="6" width="10.7109375" style="20" customWidth="1"/>
    <col min="7" max="7" width="12.140625" style="20" customWidth="1"/>
    <col min="8" max="8" width="6.57421875" style="20" customWidth="1"/>
    <col min="9" max="9" width="2.57421875" style="20" customWidth="1"/>
    <col min="10" max="10" width="6.140625" style="20" customWidth="1"/>
    <col min="11" max="11" width="12.7109375" style="39" customWidth="1"/>
    <col min="12" max="12" width="14.00390625" style="20" customWidth="1"/>
    <col min="13" max="13" width="6.57421875" style="20" customWidth="1"/>
    <col min="14" max="14" width="13.421875" style="20" customWidth="1"/>
    <col min="15" max="15" width="7.421875" style="43" customWidth="1"/>
    <col min="16" max="16" width="34.140625" style="20" customWidth="1"/>
    <col min="17" max="16384" width="11.421875" style="20" customWidth="1"/>
  </cols>
  <sheetData>
    <row r="1" ht="19.5">
      <c r="A1" s="38" t="s">
        <v>0</v>
      </c>
    </row>
    <row r="2" ht="30.75">
      <c r="A2" s="41" t="s">
        <v>1</v>
      </c>
    </row>
    <row r="4" spans="1:14" ht="15.75">
      <c r="A4" s="42" t="s">
        <v>176</v>
      </c>
      <c r="G4" s="39"/>
      <c r="I4" s="43"/>
      <c r="L4" s="39"/>
      <c r="N4" s="44"/>
    </row>
    <row r="5" spans="7:14" ht="12.75">
      <c r="G5" s="39"/>
      <c r="I5" s="43"/>
      <c r="L5" s="39"/>
      <c r="N5" s="44"/>
    </row>
    <row r="6" spans="1:15" s="43" customFormat="1" ht="12.75">
      <c r="A6" s="45" t="s">
        <v>2</v>
      </c>
      <c r="B6" s="20"/>
      <c r="C6" s="217"/>
      <c r="E6" s="46"/>
      <c r="F6" s="47" t="s">
        <v>3</v>
      </c>
      <c r="G6" s="48" t="s">
        <v>4</v>
      </c>
      <c r="H6" s="49"/>
      <c r="I6" s="49"/>
      <c r="J6" s="49"/>
      <c r="K6" s="50"/>
      <c r="L6" s="51" t="s">
        <v>5</v>
      </c>
      <c r="M6" s="47" t="s">
        <v>6</v>
      </c>
      <c r="N6" s="183"/>
      <c r="O6" s="47" t="s">
        <v>7</v>
      </c>
    </row>
    <row r="7" spans="7:14" ht="13.5" thickBot="1">
      <c r="G7" s="39"/>
      <c r="I7" s="43"/>
      <c r="L7" s="39"/>
      <c r="N7" s="53" t="s">
        <v>8</v>
      </c>
    </row>
    <row r="8" spans="1:16" ht="14.25" thickBot="1" thickTop="1">
      <c r="A8" s="246" t="s">
        <v>9</v>
      </c>
      <c r="B8" s="279"/>
      <c r="C8" s="280"/>
      <c r="D8" s="246" t="s">
        <v>10</v>
      </c>
      <c r="E8" s="250" t="s">
        <v>10</v>
      </c>
      <c r="F8" s="56"/>
      <c r="G8" s="258" t="s">
        <v>11</v>
      </c>
      <c r="H8" s="259"/>
      <c r="I8" s="259"/>
      <c r="J8" s="259"/>
      <c r="K8" s="260"/>
      <c r="L8" s="57"/>
      <c r="M8" s="56"/>
      <c r="N8" s="53" t="s">
        <v>12</v>
      </c>
      <c r="O8" s="54"/>
      <c r="P8" s="56"/>
    </row>
    <row r="9" spans="1:16" ht="13.5" thickTop="1">
      <c r="A9" s="275" t="s">
        <v>13</v>
      </c>
      <c r="B9" s="276" t="s">
        <v>14</v>
      </c>
      <c r="C9" s="277" t="s">
        <v>15</v>
      </c>
      <c r="D9" s="262" t="s">
        <v>16</v>
      </c>
      <c r="E9" s="262" t="s">
        <v>17</v>
      </c>
      <c r="F9" s="276" t="s">
        <v>18</v>
      </c>
      <c r="G9" s="278" t="s">
        <v>19</v>
      </c>
      <c r="H9" s="262" t="s">
        <v>20</v>
      </c>
      <c r="I9" s="262" t="s">
        <v>21</v>
      </c>
      <c r="J9" s="262" t="s">
        <v>20</v>
      </c>
      <c r="K9" s="263" t="s">
        <v>22</v>
      </c>
      <c r="L9" s="264" t="s">
        <v>23</v>
      </c>
      <c r="M9" s="250" t="s">
        <v>24</v>
      </c>
      <c r="N9" s="273"/>
      <c r="O9" s="250" t="s">
        <v>25</v>
      </c>
      <c r="P9" s="250" t="s">
        <v>26</v>
      </c>
    </row>
    <row r="10" spans="1:16" ht="12.75">
      <c r="A10" s="61"/>
      <c r="B10" s="61"/>
      <c r="C10" s="180"/>
      <c r="D10" s="61"/>
      <c r="E10" s="61"/>
      <c r="F10" s="144"/>
      <c r="G10" s="218"/>
      <c r="H10" s="61"/>
      <c r="I10" s="178" t="s">
        <v>21</v>
      </c>
      <c r="J10" s="61"/>
      <c r="K10" s="125"/>
      <c r="L10" s="126" t="e">
        <f aca="true" t="shared" si="0" ref="L10:L17">SUM(G10)+H10/(H10+J10)*(K10-G10)</f>
        <v>#DIV/0!</v>
      </c>
      <c r="M10" s="62"/>
      <c r="N10" s="35"/>
      <c r="O10" s="142"/>
      <c r="P10" s="61"/>
    </row>
    <row r="11" spans="1:16" ht="12.75">
      <c r="A11" s="61" t="s">
        <v>74</v>
      </c>
      <c r="B11" s="61" t="s">
        <v>75</v>
      </c>
      <c r="C11" s="180">
        <v>37472</v>
      </c>
      <c r="D11" s="61" t="s">
        <v>78</v>
      </c>
      <c r="E11" s="61" t="s">
        <v>29</v>
      </c>
      <c r="F11" s="144" t="s">
        <v>76</v>
      </c>
      <c r="G11" s="62">
        <v>5</v>
      </c>
      <c r="H11" s="61">
        <v>4</v>
      </c>
      <c r="I11" s="61" t="s">
        <v>21</v>
      </c>
      <c r="J11" s="61">
        <v>3</v>
      </c>
      <c r="K11" s="88">
        <v>6.1</v>
      </c>
      <c r="L11" s="126">
        <f t="shared" si="0"/>
        <v>5.628571428571428</v>
      </c>
      <c r="M11" s="62">
        <v>2</v>
      </c>
      <c r="N11" s="61"/>
      <c r="O11" s="142" t="s">
        <v>82</v>
      </c>
      <c r="P11" s="61" t="s">
        <v>83</v>
      </c>
    </row>
    <row r="12" spans="1:16" ht="12.75">
      <c r="A12" s="61"/>
      <c r="B12" s="61"/>
      <c r="C12" s="180"/>
      <c r="D12" s="61"/>
      <c r="E12" s="61"/>
      <c r="F12" s="144"/>
      <c r="G12" s="62"/>
      <c r="H12" s="61"/>
      <c r="I12" s="61" t="s">
        <v>21</v>
      </c>
      <c r="J12" s="61"/>
      <c r="K12" s="88"/>
      <c r="L12" s="219" t="e">
        <f t="shared" si="0"/>
        <v>#DIV/0!</v>
      </c>
      <c r="M12" s="62"/>
      <c r="N12" s="61"/>
      <c r="O12" s="142"/>
      <c r="P12" s="61"/>
    </row>
    <row r="13" spans="1:16" ht="12.75">
      <c r="A13" s="61" t="s">
        <v>74</v>
      </c>
      <c r="B13" s="61" t="s">
        <v>75</v>
      </c>
      <c r="C13" s="180">
        <v>37476</v>
      </c>
      <c r="D13" s="61" t="s">
        <v>37</v>
      </c>
      <c r="E13" s="61" t="s">
        <v>42</v>
      </c>
      <c r="F13" s="144" t="s">
        <v>76</v>
      </c>
      <c r="G13" s="62">
        <v>5</v>
      </c>
      <c r="H13" s="61">
        <v>3</v>
      </c>
      <c r="I13" s="61" t="s">
        <v>21</v>
      </c>
      <c r="J13" s="61">
        <v>4</v>
      </c>
      <c r="K13" s="88">
        <v>6.1</v>
      </c>
      <c r="L13" s="126">
        <f t="shared" si="0"/>
        <v>5.4714285714285715</v>
      </c>
      <c r="M13" s="62">
        <v>2</v>
      </c>
      <c r="N13" s="61"/>
      <c r="O13" s="142">
        <v>2.8</v>
      </c>
      <c r="P13" s="61" t="s">
        <v>83</v>
      </c>
    </row>
    <row r="14" spans="1:16" ht="12.75">
      <c r="A14" s="61"/>
      <c r="B14" s="61"/>
      <c r="C14" s="180"/>
      <c r="D14" s="202"/>
      <c r="E14" s="61"/>
      <c r="F14" s="144"/>
      <c r="G14" s="62"/>
      <c r="H14" s="61"/>
      <c r="I14" s="61" t="s">
        <v>21</v>
      </c>
      <c r="J14" s="61"/>
      <c r="K14" s="88"/>
      <c r="L14" s="219" t="e">
        <f t="shared" si="0"/>
        <v>#DIV/0!</v>
      </c>
      <c r="M14" s="62"/>
      <c r="N14" s="61"/>
      <c r="O14" s="142"/>
      <c r="P14" s="61"/>
    </row>
    <row r="15" spans="1:16" ht="12.75">
      <c r="A15" s="61" t="s">
        <v>74</v>
      </c>
      <c r="B15" s="61" t="s">
        <v>32</v>
      </c>
      <c r="C15" s="180">
        <v>37524</v>
      </c>
      <c r="D15" s="61" t="s">
        <v>40</v>
      </c>
      <c r="E15" s="61" t="s">
        <v>41</v>
      </c>
      <c r="F15" s="144" t="s">
        <v>76</v>
      </c>
      <c r="G15" s="62">
        <v>5</v>
      </c>
      <c r="H15" s="61">
        <v>3.5</v>
      </c>
      <c r="I15" s="61" t="s">
        <v>21</v>
      </c>
      <c r="J15" s="61">
        <v>2</v>
      </c>
      <c r="K15" s="88">
        <v>6.1</v>
      </c>
      <c r="L15" s="126">
        <f t="shared" si="0"/>
        <v>5.699999999999999</v>
      </c>
      <c r="M15" s="62">
        <v>2</v>
      </c>
      <c r="N15" s="61"/>
      <c r="O15" s="142">
        <v>1.4</v>
      </c>
      <c r="P15" s="61" t="s">
        <v>84</v>
      </c>
    </row>
    <row r="16" spans="1:16" ht="12.75">
      <c r="A16" s="61"/>
      <c r="B16" s="61"/>
      <c r="C16" s="180"/>
      <c r="D16" s="61"/>
      <c r="E16" s="61"/>
      <c r="F16" s="144"/>
      <c r="G16" s="62"/>
      <c r="H16" s="61"/>
      <c r="I16" s="61" t="s">
        <v>21</v>
      </c>
      <c r="J16" s="61"/>
      <c r="K16" s="88"/>
      <c r="L16" s="219" t="e">
        <f t="shared" si="0"/>
        <v>#DIV/0!</v>
      </c>
      <c r="M16" s="62"/>
      <c r="N16" s="61"/>
      <c r="O16" s="142"/>
      <c r="P16" s="61"/>
    </row>
    <row r="17" spans="1:16" ht="12.75">
      <c r="A17" s="61" t="s">
        <v>74</v>
      </c>
      <c r="B17" s="61" t="s">
        <v>32</v>
      </c>
      <c r="C17" s="180">
        <v>37535</v>
      </c>
      <c r="D17" s="61" t="s">
        <v>36</v>
      </c>
      <c r="E17" s="61" t="s">
        <v>47</v>
      </c>
      <c r="F17" s="144" t="s">
        <v>76</v>
      </c>
      <c r="G17" s="62">
        <v>5</v>
      </c>
      <c r="H17" s="61">
        <v>4</v>
      </c>
      <c r="I17" s="61" t="s">
        <v>21</v>
      </c>
      <c r="J17" s="61">
        <v>0.5</v>
      </c>
      <c r="K17" s="88">
        <v>6.1</v>
      </c>
      <c r="L17" s="126">
        <f t="shared" si="0"/>
        <v>5.977777777777778</v>
      </c>
      <c r="M17" s="62">
        <v>2</v>
      </c>
      <c r="N17" s="61"/>
      <c r="O17" s="142">
        <v>0.8</v>
      </c>
      <c r="P17" s="61" t="s">
        <v>84</v>
      </c>
    </row>
    <row r="18" spans="1:16" ht="12.75">
      <c r="A18" s="61"/>
      <c r="B18" s="61"/>
      <c r="C18" s="180"/>
      <c r="D18" s="202"/>
      <c r="E18" s="61"/>
      <c r="F18" s="144"/>
      <c r="G18" s="62"/>
      <c r="H18" s="61"/>
      <c r="I18" s="61" t="s">
        <v>21</v>
      </c>
      <c r="J18" s="61"/>
      <c r="K18" s="88"/>
      <c r="L18" s="219" t="e">
        <f aca="true" t="shared" si="1" ref="L18:L39">SUM(G18)+H18/(H18+J18)*(K18-G18)</f>
        <v>#DIV/0!</v>
      </c>
      <c r="M18" s="62"/>
      <c r="N18" s="61"/>
      <c r="O18" s="142"/>
      <c r="P18" s="61"/>
    </row>
    <row r="19" spans="1:16" ht="12.75">
      <c r="A19" s="61" t="s">
        <v>74</v>
      </c>
      <c r="B19" s="61" t="s">
        <v>81</v>
      </c>
      <c r="C19" s="180">
        <v>37562</v>
      </c>
      <c r="D19" s="61" t="s">
        <v>43</v>
      </c>
      <c r="E19" s="61" t="s">
        <v>48</v>
      </c>
      <c r="F19" s="144" t="s">
        <v>76</v>
      </c>
      <c r="G19" s="62">
        <v>6.1</v>
      </c>
      <c r="H19" s="61">
        <v>2</v>
      </c>
      <c r="I19" s="61" t="s">
        <v>21</v>
      </c>
      <c r="J19" s="61">
        <v>3</v>
      </c>
      <c r="K19" s="88">
        <v>6.9</v>
      </c>
      <c r="L19" s="219">
        <f t="shared" si="1"/>
        <v>6.42</v>
      </c>
      <c r="M19" s="62">
        <v>2</v>
      </c>
      <c r="N19" s="61"/>
      <c r="O19" s="142" t="s">
        <v>87</v>
      </c>
      <c r="P19" s="61" t="s">
        <v>84</v>
      </c>
    </row>
    <row r="20" spans="1:16" ht="12.75">
      <c r="A20" s="61"/>
      <c r="B20" s="61"/>
      <c r="C20" s="180"/>
      <c r="D20" s="202"/>
      <c r="E20" s="61"/>
      <c r="F20" s="144"/>
      <c r="G20" s="62"/>
      <c r="H20" s="61"/>
      <c r="I20" s="61" t="s">
        <v>21</v>
      </c>
      <c r="J20" s="61"/>
      <c r="K20" s="88"/>
      <c r="L20" s="219" t="e">
        <f t="shared" si="1"/>
        <v>#DIV/0!</v>
      </c>
      <c r="M20" s="62"/>
      <c r="N20" s="61"/>
      <c r="O20" s="142"/>
      <c r="P20" s="61"/>
    </row>
    <row r="21" spans="1:16" s="9" customFormat="1" ht="12.75">
      <c r="A21" s="61" t="s">
        <v>74</v>
      </c>
      <c r="B21" s="11" t="s">
        <v>32</v>
      </c>
      <c r="C21" s="220">
        <v>37793</v>
      </c>
      <c r="D21" s="141" t="s">
        <v>89</v>
      </c>
      <c r="E21" s="11" t="s">
        <v>79</v>
      </c>
      <c r="F21" s="11" t="s">
        <v>88</v>
      </c>
      <c r="G21" s="15">
        <v>5</v>
      </c>
      <c r="H21" s="11">
        <v>2.5</v>
      </c>
      <c r="I21" s="16" t="s">
        <v>21</v>
      </c>
      <c r="J21" s="11">
        <v>4</v>
      </c>
      <c r="K21" s="17">
        <v>6.1</v>
      </c>
      <c r="L21" s="18">
        <f t="shared" si="1"/>
        <v>5.423076923076923</v>
      </c>
      <c r="M21" s="11">
        <v>2</v>
      </c>
      <c r="N21" s="1">
        <v>5.4</v>
      </c>
      <c r="O21" s="27">
        <v>1.6</v>
      </c>
      <c r="P21" s="11" t="s">
        <v>90</v>
      </c>
    </row>
    <row r="22" spans="1:16" ht="12.75">
      <c r="A22" s="61"/>
      <c r="B22" s="11"/>
      <c r="C22" s="220"/>
      <c r="D22" s="139"/>
      <c r="E22" s="11"/>
      <c r="F22" s="11"/>
      <c r="G22" s="15"/>
      <c r="H22" s="11"/>
      <c r="I22" s="16" t="s">
        <v>21</v>
      </c>
      <c r="J22" s="11"/>
      <c r="K22" s="17"/>
      <c r="L22" s="18" t="e">
        <f t="shared" si="1"/>
        <v>#DIV/0!</v>
      </c>
      <c r="M22" s="11"/>
      <c r="N22" s="1"/>
      <c r="O22" s="27"/>
      <c r="P22" s="11"/>
    </row>
    <row r="23" spans="1:16" s="9" customFormat="1" ht="12.75">
      <c r="A23" s="61" t="s">
        <v>74</v>
      </c>
      <c r="B23" s="11" t="s">
        <v>32</v>
      </c>
      <c r="C23" s="12">
        <v>37809</v>
      </c>
      <c r="D23" s="141" t="s">
        <v>80</v>
      </c>
      <c r="E23" s="11" t="s">
        <v>44</v>
      </c>
      <c r="F23" s="11" t="s">
        <v>88</v>
      </c>
      <c r="G23" s="15">
        <v>5</v>
      </c>
      <c r="H23" s="11">
        <v>1.5</v>
      </c>
      <c r="I23" s="16" t="s">
        <v>21</v>
      </c>
      <c r="J23" s="11">
        <v>2.3</v>
      </c>
      <c r="K23" s="17">
        <v>6.1</v>
      </c>
      <c r="L23" s="18">
        <f t="shared" si="1"/>
        <v>5.434210526315789</v>
      </c>
      <c r="M23" s="11">
        <v>2</v>
      </c>
      <c r="N23" s="1">
        <v>5.4</v>
      </c>
      <c r="O23" s="27">
        <v>1.5</v>
      </c>
      <c r="P23" s="11" t="s">
        <v>90</v>
      </c>
    </row>
    <row r="24" spans="1:16" ht="12.75">
      <c r="A24" s="61"/>
      <c r="B24" s="11"/>
      <c r="C24" s="220"/>
      <c r="D24" s="139"/>
      <c r="E24" s="11"/>
      <c r="F24" s="11"/>
      <c r="G24" s="15"/>
      <c r="H24" s="11"/>
      <c r="I24" s="16" t="s">
        <v>21</v>
      </c>
      <c r="J24" s="11"/>
      <c r="K24" s="17"/>
      <c r="L24" s="18" t="e">
        <f t="shared" si="1"/>
        <v>#DIV/0!</v>
      </c>
      <c r="M24" s="11"/>
      <c r="N24" s="1"/>
      <c r="O24" s="27"/>
      <c r="P24" s="11"/>
    </row>
    <row r="25" spans="1:16" s="9" customFormat="1" ht="12.75">
      <c r="A25" s="61" t="s">
        <v>74</v>
      </c>
      <c r="B25" s="11" t="s">
        <v>32</v>
      </c>
      <c r="C25" s="12">
        <v>37876</v>
      </c>
      <c r="D25" s="141" t="s">
        <v>31</v>
      </c>
      <c r="E25" s="11" t="s">
        <v>86</v>
      </c>
      <c r="F25" s="11" t="s">
        <v>88</v>
      </c>
      <c r="G25" s="15">
        <v>5</v>
      </c>
      <c r="H25" s="11">
        <v>2.5</v>
      </c>
      <c r="I25" s="16" t="s">
        <v>21</v>
      </c>
      <c r="J25" s="11">
        <v>3</v>
      </c>
      <c r="K25" s="17">
        <v>6.1</v>
      </c>
      <c r="L25" s="18">
        <f t="shared" si="1"/>
        <v>5.5</v>
      </c>
      <c r="M25" s="11">
        <v>1.5</v>
      </c>
      <c r="N25" s="1">
        <v>5.5</v>
      </c>
      <c r="O25" s="27">
        <v>1.5</v>
      </c>
      <c r="P25" s="11" t="s">
        <v>90</v>
      </c>
    </row>
    <row r="26" spans="1:16" ht="12.75">
      <c r="A26" s="61"/>
      <c r="B26" s="11"/>
      <c r="C26" s="220"/>
      <c r="D26" s="139"/>
      <c r="E26" s="11"/>
      <c r="F26" s="11"/>
      <c r="G26" s="15"/>
      <c r="H26" s="11"/>
      <c r="I26" s="16" t="s">
        <v>21</v>
      </c>
      <c r="J26" s="11"/>
      <c r="K26" s="17"/>
      <c r="L26" s="18" t="e">
        <f t="shared" si="1"/>
        <v>#DIV/0!</v>
      </c>
      <c r="M26" s="11"/>
      <c r="N26" s="1"/>
      <c r="O26" s="27"/>
      <c r="P26" s="11"/>
    </row>
    <row r="27" spans="1:16" s="9" customFormat="1" ht="12.75">
      <c r="A27" s="61" t="s">
        <v>74</v>
      </c>
      <c r="B27" s="11" t="s">
        <v>32</v>
      </c>
      <c r="C27" s="12">
        <v>37898</v>
      </c>
      <c r="D27" s="141" t="s">
        <v>94</v>
      </c>
      <c r="E27" s="11" t="s">
        <v>95</v>
      </c>
      <c r="F27" s="11" t="s">
        <v>88</v>
      </c>
      <c r="G27" s="15">
        <v>4.5</v>
      </c>
      <c r="H27" s="11">
        <v>4</v>
      </c>
      <c r="I27" s="16" t="s">
        <v>21</v>
      </c>
      <c r="J27" s="11">
        <v>2</v>
      </c>
      <c r="K27" s="17">
        <v>6.1</v>
      </c>
      <c r="L27" s="18">
        <f t="shared" si="1"/>
        <v>5.566666666666666</v>
      </c>
      <c r="M27" s="11">
        <v>2</v>
      </c>
      <c r="N27" s="1">
        <v>5.57</v>
      </c>
      <c r="O27" s="27" t="s">
        <v>93</v>
      </c>
      <c r="P27" s="11" t="s">
        <v>90</v>
      </c>
    </row>
    <row r="28" spans="1:16" ht="12.75">
      <c r="A28" s="61"/>
      <c r="B28" s="11"/>
      <c r="C28" s="220"/>
      <c r="D28" s="139"/>
      <c r="E28" s="11"/>
      <c r="F28" s="11"/>
      <c r="G28" s="15"/>
      <c r="H28" s="11"/>
      <c r="I28" s="16" t="s">
        <v>21</v>
      </c>
      <c r="J28" s="11"/>
      <c r="K28" s="17"/>
      <c r="L28" s="18" t="e">
        <f t="shared" si="1"/>
        <v>#DIV/0!</v>
      </c>
      <c r="M28" s="11"/>
      <c r="N28" s="1"/>
      <c r="O28" s="27"/>
      <c r="P28" s="11"/>
    </row>
    <row r="29" spans="1:16" s="9" customFormat="1" ht="12.75">
      <c r="A29" s="61" t="s">
        <v>74</v>
      </c>
      <c r="B29" s="11" t="s">
        <v>32</v>
      </c>
      <c r="C29" s="12">
        <v>37928</v>
      </c>
      <c r="D29" s="141" t="s">
        <v>97</v>
      </c>
      <c r="E29" s="11" t="s">
        <v>85</v>
      </c>
      <c r="F29" s="11" t="s">
        <v>88</v>
      </c>
      <c r="G29" s="15">
        <v>5</v>
      </c>
      <c r="H29" s="11">
        <v>2.5</v>
      </c>
      <c r="I29" s="16" t="s">
        <v>21</v>
      </c>
      <c r="J29" s="11">
        <v>5</v>
      </c>
      <c r="K29" s="17">
        <v>6.1</v>
      </c>
      <c r="L29" s="18">
        <f t="shared" si="1"/>
        <v>5.366666666666666</v>
      </c>
      <c r="M29" s="11">
        <v>2</v>
      </c>
      <c r="N29" s="1">
        <v>5.4</v>
      </c>
      <c r="O29" s="27" t="s">
        <v>96</v>
      </c>
      <c r="P29" s="11" t="s">
        <v>90</v>
      </c>
    </row>
    <row r="30" spans="1:16" ht="12.75">
      <c r="A30" s="61"/>
      <c r="B30" s="11"/>
      <c r="C30" s="220"/>
      <c r="D30" s="139"/>
      <c r="E30" s="11"/>
      <c r="F30" s="11"/>
      <c r="G30" s="15"/>
      <c r="H30" s="11"/>
      <c r="I30" s="16" t="s">
        <v>21</v>
      </c>
      <c r="J30" s="11"/>
      <c r="K30" s="17"/>
      <c r="L30" s="18" t="e">
        <f t="shared" si="1"/>
        <v>#DIV/0!</v>
      </c>
      <c r="M30" s="11"/>
      <c r="N30" s="1"/>
      <c r="O30" s="27"/>
      <c r="P30" s="11"/>
    </row>
    <row r="31" spans="1:16" s="195" customFormat="1" ht="12.75">
      <c r="A31" s="61" t="s">
        <v>74</v>
      </c>
      <c r="B31" s="11" t="s">
        <v>32</v>
      </c>
      <c r="C31" s="12">
        <v>37955</v>
      </c>
      <c r="D31" s="141" t="s">
        <v>41</v>
      </c>
      <c r="E31" s="11" t="s">
        <v>49</v>
      </c>
      <c r="F31" s="11" t="s">
        <v>88</v>
      </c>
      <c r="G31" s="15">
        <v>5</v>
      </c>
      <c r="H31" s="11">
        <v>2.5</v>
      </c>
      <c r="I31" s="16" t="s">
        <v>21</v>
      </c>
      <c r="J31" s="11">
        <v>5</v>
      </c>
      <c r="K31" s="17">
        <v>6.1</v>
      </c>
      <c r="L31" s="18">
        <f t="shared" si="1"/>
        <v>5.366666666666666</v>
      </c>
      <c r="M31" s="11">
        <v>2</v>
      </c>
      <c r="N31" s="1">
        <v>5.4</v>
      </c>
      <c r="O31" s="27" t="s">
        <v>98</v>
      </c>
      <c r="P31" s="11" t="s">
        <v>90</v>
      </c>
    </row>
    <row r="32" spans="1:16" ht="12.75">
      <c r="A32" s="61"/>
      <c r="B32" s="11"/>
      <c r="C32" s="220"/>
      <c r="D32" s="139"/>
      <c r="E32" s="11"/>
      <c r="F32" s="11"/>
      <c r="G32" s="15"/>
      <c r="H32" s="11"/>
      <c r="I32" s="16" t="s">
        <v>21</v>
      </c>
      <c r="J32" s="11"/>
      <c r="K32" s="17"/>
      <c r="L32" s="18" t="e">
        <f t="shared" si="1"/>
        <v>#DIV/0!</v>
      </c>
      <c r="M32" s="11"/>
      <c r="N32" s="1"/>
      <c r="O32" s="27"/>
      <c r="P32" s="11"/>
    </row>
    <row r="33" spans="1:16" s="9" customFormat="1" ht="12.75">
      <c r="A33" s="61" t="s">
        <v>74</v>
      </c>
      <c r="B33" s="11" t="s">
        <v>32</v>
      </c>
      <c r="C33" s="12">
        <v>37968</v>
      </c>
      <c r="D33" s="141" t="s">
        <v>41</v>
      </c>
      <c r="E33" s="11" t="s">
        <v>49</v>
      </c>
      <c r="F33" s="11" t="s">
        <v>99</v>
      </c>
      <c r="G33" s="15">
        <v>4.5</v>
      </c>
      <c r="H33" s="11">
        <v>4</v>
      </c>
      <c r="I33" s="16" t="s">
        <v>21</v>
      </c>
      <c r="J33" s="11">
        <v>2.5</v>
      </c>
      <c r="K33" s="17">
        <v>6.1</v>
      </c>
      <c r="L33" s="18">
        <f t="shared" si="1"/>
        <v>5.484615384615385</v>
      </c>
      <c r="M33" s="11">
        <v>2</v>
      </c>
      <c r="N33" s="3">
        <v>5.6</v>
      </c>
      <c r="O33" s="27" t="s">
        <v>100</v>
      </c>
      <c r="P33" s="11" t="s">
        <v>90</v>
      </c>
    </row>
    <row r="34" spans="1:16" s="9" customFormat="1" ht="12.75">
      <c r="A34" s="61" t="s">
        <v>74</v>
      </c>
      <c r="B34" s="11" t="s">
        <v>32</v>
      </c>
      <c r="C34" s="12">
        <v>37968</v>
      </c>
      <c r="D34" s="141" t="s">
        <v>41</v>
      </c>
      <c r="E34" s="11" t="s">
        <v>49</v>
      </c>
      <c r="F34" s="11" t="s">
        <v>99</v>
      </c>
      <c r="G34" s="15">
        <v>4.5</v>
      </c>
      <c r="H34" s="11">
        <v>4.5</v>
      </c>
      <c r="I34" s="16" t="s">
        <v>21</v>
      </c>
      <c r="J34" s="11">
        <v>2</v>
      </c>
      <c r="K34" s="17">
        <v>6.1</v>
      </c>
      <c r="L34" s="18">
        <f t="shared" si="1"/>
        <v>5.607692307692307</v>
      </c>
      <c r="M34" s="11">
        <v>2</v>
      </c>
      <c r="N34" s="1">
        <f>SUM(L33:L34)/2</f>
        <v>5.546153846153846</v>
      </c>
      <c r="O34" s="27" t="s">
        <v>100</v>
      </c>
      <c r="P34" s="11"/>
    </row>
    <row r="35" spans="1:16" ht="12.75">
      <c r="A35" s="61"/>
      <c r="B35" s="11"/>
      <c r="C35" s="220"/>
      <c r="D35" s="139"/>
      <c r="E35" s="11"/>
      <c r="F35" s="11"/>
      <c r="G35" s="15"/>
      <c r="H35" s="11"/>
      <c r="I35" s="16" t="s">
        <v>21</v>
      </c>
      <c r="J35" s="11"/>
      <c r="K35" s="17"/>
      <c r="L35" s="18" t="e">
        <f t="shared" si="1"/>
        <v>#DIV/0!</v>
      </c>
      <c r="M35" s="11"/>
      <c r="N35" s="1"/>
      <c r="O35" s="27"/>
      <c r="P35" s="11"/>
    </row>
    <row r="36" spans="1:16" s="9" customFormat="1" ht="12.75">
      <c r="A36" s="61" t="s">
        <v>74</v>
      </c>
      <c r="B36" s="11" t="s">
        <v>32</v>
      </c>
      <c r="C36" s="12">
        <v>38163</v>
      </c>
      <c r="D36" s="141"/>
      <c r="E36" s="135" t="s">
        <v>130</v>
      </c>
      <c r="F36" s="11" t="s">
        <v>99</v>
      </c>
      <c r="G36" s="15">
        <v>4.5</v>
      </c>
      <c r="H36" s="11">
        <v>4</v>
      </c>
      <c r="I36" s="16" t="s">
        <v>21</v>
      </c>
      <c r="J36" s="11">
        <v>2</v>
      </c>
      <c r="K36" s="17">
        <v>6.1</v>
      </c>
      <c r="L36" s="18">
        <f t="shared" si="1"/>
        <v>5.566666666666666</v>
      </c>
      <c r="M36" s="11">
        <v>2</v>
      </c>
      <c r="N36" s="1" t="e">
        <f>SUM(L35:L36)/2</f>
        <v>#DIV/0!</v>
      </c>
      <c r="O36" s="27" t="s">
        <v>100</v>
      </c>
      <c r="P36" s="11"/>
    </row>
    <row r="37" spans="1:16" ht="12.75">
      <c r="A37" s="61"/>
      <c r="B37" s="11"/>
      <c r="C37" s="220"/>
      <c r="D37" s="139"/>
      <c r="E37" s="11"/>
      <c r="F37" s="11"/>
      <c r="G37" s="15"/>
      <c r="H37" s="11"/>
      <c r="I37" s="16" t="s">
        <v>21</v>
      </c>
      <c r="J37" s="11"/>
      <c r="K37" s="17"/>
      <c r="L37" s="18" t="e">
        <f t="shared" si="1"/>
        <v>#DIV/0!</v>
      </c>
      <c r="M37" s="11"/>
      <c r="N37" s="1"/>
      <c r="O37" s="27"/>
      <c r="P37" s="11"/>
    </row>
    <row r="38" spans="1:16" s="9" customFormat="1" ht="12.75">
      <c r="A38" s="61" t="s">
        <v>74</v>
      </c>
      <c r="B38" s="11" t="s">
        <v>32</v>
      </c>
      <c r="C38" s="12">
        <v>38167</v>
      </c>
      <c r="D38" s="141"/>
      <c r="E38" s="138" t="s">
        <v>135</v>
      </c>
      <c r="F38" s="11" t="s">
        <v>88</v>
      </c>
      <c r="G38" s="15">
        <v>4.5</v>
      </c>
      <c r="H38" s="11">
        <v>4</v>
      </c>
      <c r="I38" s="16" t="s">
        <v>21</v>
      </c>
      <c r="J38" s="11">
        <v>2</v>
      </c>
      <c r="K38" s="17">
        <v>6.1</v>
      </c>
      <c r="L38" s="18">
        <f t="shared" si="1"/>
        <v>5.566666666666666</v>
      </c>
      <c r="M38" s="11">
        <v>2</v>
      </c>
      <c r="N38" s="2">
        <v>5.5</v>
      </c>
      <c r="O38" s="27" t="s">
        <v>220</v>
      </c>
      <c r="P38" s="11"/>
    </row>
    <row r="39" spans="1:16" ht="12.75">
      <c r="A39" s="61" t="s">
        <v>74</v>
      </c>
      <c r="B39" s="11" t="s">
        <v>32</v>
      </c>
      <c r="C39" s="12">
        <v>38167</v>
      </c>
      <c r="D39" s="141"/>
      <c r="E39" s="138" t="s">
        <v>135</v>
      </c>
      <c r="F39" s="11" t="s">
        <v>88</v>
      </c>
      <c r="G39" s="15">
        <v>4.5</v>
      </c>
      <c r="H39" s="11">
        <v>4</v>
      </c>
      <c r="I39" s="16" t="s">
        <v>21</v>
      </c>
      <c r="J39" s="11">
        <v>3</v>
      </c>
      <c r="K39" s="17">
        <v>6.1</v>
      </c>
      <c r="L39" s="18">
        <f t="shared" si="1"/>
        <v>5.414285714285714</v>
      </c>
      <c r="M39" s="11">
        <v>2</v>
      </c>
      <c r="N39" s="1">
        <f>SUM(L38:L39)/2</f>
        <v>5.4904761904761905</v>
      </c>
      <c r="O39" s="27" t="s">
        <v>220</v>
      </c>
      <c r="P39" s="11"/>
    </row>
    <row r="40" spans="1:16" ht="12.75">
      <c r="A40" s="61"/>
      <c r="B40" s="11"/>
      <c r="C40" s="12"/>
      <c r="D40" s="141"/>
      <c r="E40" s="138"/>
      <c r="F40" s="11"/>
      <c r="G40" s="15"/>
      <c r="H40" s="11"/>
      <c r="I40" s="16" t="s">
        <v>21</v>
      </c>
      <c r="J40" s="11"/>
      <c r="K40" s="17"/>
      <c r="L40" s="18" t="e">
        <f aca="true" t="shared" si="2" ref="L40:L52">SUM(G40)+H40/(H40+J40)*(K40-G40)</f>
        <v>#DIV/0!</v>
      </c>
      <c r="M40" s="11"/>
      <c r="N40" s="1"/>
      <c r="O40" s="27"/>
      <c r="P40" s="11"/>
    </row>
    <row r="41" spans="1:16" ht="12.75">
      <c r="A41" s="61" t="s">
        <v>74</v>
      </c>
      <c r="B41" s="11" t="s">
        <v>32</v>
      </c>
      <c r="C41" s="12">
        <v>38181</v>
      </c>
      <c r="D41" s="141"/>
      <c r="E41" s="138" t="s">
        <v>44</v>
      </c>
      <c r="F41" s="11" t="s">
        <v>88</v>
      </c>
      <c r="G41" s="15">
        <v>5.2</v>
      </c>
      <c r="H41" s="11">
        <v>3</v>
      </c>
      <c r="I41" s="16" t="s">
        <v>21</v>
      </c>
      <c r="J41" s="11">
        <v>2</v>
      </c>
      <c r="K41" s="17">
        <v>6.1</v>
      </c>
      <c r="L41" s="18">
        <f t="shared" si="2"/>
        <v>5.74</v>
      </c>
      <c r="M41" s="11">
        <v>2</v>
      </c>
      <c r="N41" s="2">
        <v>5.7</v>
      </c>
      <c r="O41" s="27">
        <v>1.5</v>
      </c>
      <c r="P41" s="11"/>
    </row>
    <row r="42" spans="1:16" ht="12.75">
      <c r="A42" s="61"/>
      <c r="B42" s="11"/>
      <c r="C42" s="12"/>
      <c r="D42" s="141"/>
      <c r="E42" s="138"/>
      <c r="F42" s="11"/>
      <c r="G42" s="15"/>
      <c r="H42" s="11"/>
      <c r="I42" s="16"/>
      <c r="J42" s="11"/>
      <c r="K42" s="17"/>
      <c r="L42" s="18"/>
      <c r="M42" s="11"/>
      <c r="N42" s="2"/>
      <c r="O42" s="27"/>
      <c r="P42" s="11"/>
    </row>
    <row r="43" spans="1:16" ht="12.75">
      <c r="A43" s="61" t="s">
        <v>74</v>
      </c>
      <c r="B43" s="11" t="s">
        <v>32</v>
      </c>
      <c r="C43" s="12">
        <v>38183</v>
      </c>
      <c r="D43" s="141"/>
      <c r="E43" s="138" t="s">
        <v>246</v>
      </c>
      <c r="F43" s="11" t="s">
        <v>88</v>
      </c>
      <c r="G43" s="15">
        <v>5.6</v>
      </c>
      <c r="H43" s="11">
        <v>1</v>
      </c>
      <c r="I43" s="16" t="s">
        <v>21</v>
      </c>
      <c r="J43" s="11">
        <v>3</v>
      </c>
      <c r="K43" s="17">
        <v>6.1</v>
      </c>
      <c r="L43" s="18">
        <f>SUM(G43)+H43/(H43+J43)*(K43-G43)</f>
        <v>5.725</v>
      </c>
      <c r="M43" s="11">
        <v>2</v>
      </c>
      <c r="N43" s="2">
        <v>5.7</v>
      </c>
      <c r="O43" s="27">
        <v>1.2</v>
      </c>
      <c r="P43" s="11"/>
    </row>
    <row r="44" spans="1:16" ht="12.75">
      <c r="A44" s="61"/>
      <c r="B44" s="11"/>
      <c r="C44" s="12"/>
      <c r="D44" s="141"/>
      <c r="E44" s="138"/>
      <c r="F44" s="11"/>
      <c r="G44" s="15"/>
      <c r="H44" s="11"/>
      <c r="I44" s="16" t="s">
        <v>21</v>
      </c>
      <c r="J44" s="11"/>
      <c r="K44" s="17"/>
      <c r="L44" s="18" t="e">
        <f t="shared" si="2"/>
        <v>#DIV/0!</v>
      </c>
      <c r="M44" s="11"/>
      <c r="N44" s="1"/>
      <c r="O44" s="27"/>
      <c r="P44" s="11"/>
    </row>
    <row r="45" spans="1:16" ht="12.75">
      <c r="A45" s="61" t="s">
        <v>74</v>
      </c>
      <c r="B45" s="11" t="s">
        <v>32</v>
      </c>
      <c r="C45" s="12">
        <v>38187</v>
      </c>
      <c r="D45" s="141"/>
      <c r="E45" s="138" t="s">
        <v>166</v>
      </c>
      <c r="F45" s="11" t="s">
        <v>88</v>
      </c>
      <c r="G45" s="15">
        <v>4.5</v>
      </c>
      <c r="H45" s="11">
        <v>5</v>
      </c>
      <c r="I45" s="16" t="s">
        <v>21</v>
      </c>
      <c r="J45" s="11">
        <v>1</v>
      </c>
      <c r="K45" s="17">
        <v>6.1</v>
      </c>
      <c r="L45" s="18">
        <f>SUM(G45)+H45/(H45+J45)*(K45-G45)</f>
        <v>5.833333333333333</v>
      </c>
      <c r="M45" s="11">
        <v>2</v>
      </c>
      <c r="N45" s="2">
        <v>5.8</v>
      </c>
      <c r="O45" s="27" t="s">
        <v>214</v>
      </c>
      <c r="P45" s="11"/>
    </row>
    <row r="46" spans="1:16" ht="12.75">
      <c r="A46" s="61" t="s">
        <v>74</v>
      </c>
      <c r="B46" s="11" t="s">
        <v>32</v>
      </c>
      <c r="C46" s="12">
        <v>38187</v>
      </c>
      <c r="D46" s="141"/>
      <c r="E46" s="138" t="s">
        <v>166</v>
      </c>
      <c r="F46" s="11" t="s">
        <v>88</v>
      </c>
      <c r="G46" s="15">
        <v>4.5</v>
      </c>
      <c r="H46" s="11">
        <v>6</v>
      </c>
      <c r="I46" s="16" t="s">
        <v>21</v>
      </c>
      <c r="J46" s="11">
        <v>1.5</v>
      </c>
      <c r="K46" s="17">
        <v>6.1</v>
      </c>
      <c r="L46" s="18">
        <f t="shared" si="2"/>
        <v>5.779999999999999</v>
      </c>
      <c r="M46" s="11">
        <v>2</v>
      </c>
      <c r="N46" s="1">
        <f>SUM(L45:L46)/2</f>
        <v>5.806666666666667</v>
      </c>
      <c r="O46" s="27" t="s">
        <v>214</v>
      </c>
      <c r="P46" s="11"/>
    </row>
    <row r="47" spans="1:16" ht="12.75">
      <c r="A47" s="61"/>
      <c r="B47" s="11"/>
      <c r="C47" s="12"/>
      <c r="D47" s="141"/>
      <c r="E47" s="138"/>
      <c r="F47" s="11"/>
      <c r="G47" s="15"/>
      <c r="H47" s="11"/>
      <c r="I47" s="16" t="s">
        <v>21</v>
      </c>
      <c r="J47" s="11"/>
      <c r="K47" s="17"/>
      <c r="L47" s="18" t="e">
        <f t="shared" si="2"/>
        <v>#DIV/0!</v>
      </c>
      <c r="M47" s="11"/>
      <c r="N47" s="1"/>
      <c r="O47" s="27"/>
      <c r="P47" s="11"/>
    </row>
    <row r="48" spans="1:16" ht="12.75">
      <c r="A48" s="61" t="s">
        <v>74</v>
      </c>
      <c r="B48" s="11" t="s">
        <v>32</v>
      </c>
      <c r="C48" s="12">
        <v>38188</v>
      </c>
      <c r="D48" s="141"/>
      <c r="E48" s="138" t="s">
        <v>36</v>
      </c>
      <c r="F48" s="11" t="s">
        <v>99</v>
      </c>
      <c r="G48" s="15">
        <v>4.5</v>
      </c>
      <c r="H48" s="11">
        <v>4</v>
      </c>
      <c r="I48" s="16" t="s">
        <v>21</v>
      </c>
      <c r="J48" s="11">
        <v>1.5</v>
      </c>
      <c r="K48" s="17">
        <v>6.9</v>
      </c>
      <c r="L48" s="18">
        <f>SUM(G48)+H48/(H48+J48)*(K48-G48)</f>
        <v>6.245454545454546</v>
      </c>
      <c r="M48" s="11">
        <v>2</v>
      </c>
      <c r="N48" s="8">
        <v>6.2</v>
      </c>
      <c r="O48" s="27">
        <v>1.2</v>
      </c>
      <c r="P48" s="11" t="s">
        <v>228</v>
      </c>
    </row>
    <row r="49" spans="1:16" ht="12.75">
      <c r="A49" s="61" t="s">
        <v>74</v>
      </c>
      <c r="B49" s="11" t="s">
        <v>32</v>
      </c>
      <c r="C49" s="12">
        <v>38188</v>
      </c>
      <c r="D49" s="141"/>
      <c r="E49" s="138" t="s">
        <v>36</v>
      </c>
      <c r="F49" s="11" t="s">
        <v>99</v>
      </c>
      <c r="G49" s="15">
        <v>4.5</v>
      </c>
      <c r="H49" s="11">
        <v>4</v>
      </c>
      <c r="I49" s="16" t="s">
        <v>21</v>
      </c>
      <c r="J49" s="11">
        <v>2</v>
      </c>
      <c r="K49" s="17">
        <v>6.9</v>
      </c>
      <c r="L49" s="18">
        <f t="shared" si="2"/>
        <v>6.1</v>
      </c>
      <c r="M49" s="11">
        <v>2</v>
      </c>
      <c r="N49" s="1">
        <f>SUM(L48:L49)/2</f>
        <v>6.172727272727273</v>
      </c>
      <c r="O49" s="27">
        <v>1.2</v>
      </c>
      <c r="P49" s="11"/>
    </row>
    <row r="50" spans="1:16" ht="12.75">
      <c r="A50" s="61"/>
      <c r="B50" s="11"/>
      <c r="C50" s="12"/>
      <c r="D50" s="141"/>
      <c r="E50" s="138"/>
      <c r="F50" s="11"/>
      <c r="G50" s="15"/>
      <c r="H50" s="11"/>
      <c r="I50" s="16" t="s">
        <v>21</v>
      </c>
      <c r="J50" s="11"/>
      <c r="K50" s="17"/>
      <c r="L50" s="18" t="e">
        <f t="shared" si="2"/>
        <v>#DIV/0!</v>
      </c>
      <c r="M50" s="11"/>
      <c r="N50" s="1"/>
      <c r="O50" s="27"/>
      <c r="P50" s="11"/>
    </row>
    <row r="51" spans="1:16" ht="12.75">
      <c r="A51" s="61" t="s">
        <v>74</v>
      </c>
      <c r="B51" s="11" t="s">
        <v>32</v>
      </c>
      <c r="C51" s="12">
        <v>38190</v>
      </c>
      <c r="D51" s="141"/>
      <c r="E51" s="138" t="s">
        <v>36</v>
      </c>
      <c r="F51" s="11" t="s">
        <v>99</v>
      </c>
      <c r="G51" s="15">
        <v>6.1</v>
      </c>
      <c r="H51" s="11">
        <v>2.5</v>
      </c>
      <c r="I51" s="16" t="s">
        <v>21</v>
      </c>
      <c r="J51" s="11">
        <v>4</v>
      </c>
      <c r="K51" s="17">
        <v>6.9</v>
      </c>
      <c r="L51" s="18">
        <f>SUM(G51)+H51/(H51+J51)*(K51-G51)</f>
        <v>6.407692307692308</v>
      </c>
      <c r="M51" s="11">
        <v>2</v>
      </c>
      <c r="N51" s="2">
        <v>6.4</v>
      </c>
      <c r="O51" s="27">
        <v>1.5</v>
      </c>
      <c r="P51" s="11"/>
    </row>
    <row r="52" spans="1:16" ht="12.75">
      <c r="A52" s="61"/>
      <c r="B52" s="11"/>
      <c r="C52" s="12"/>
      <c r="D52" s="141"/>
      <c r="E52" s="138"/>
      <c r="F52" s="11"/>
      <c r="G52" s="15"/>
      <c r="H52" s="11"/>
      <c r="I52" s="16" t="s">
        <v>21</v>
      </c>
      <c r="J52" s="11"/>
      <c r="K52" s="17"/>
      <c r="L52" s="18" t="e">
        <f t="shared" si="2"/>
        <v>#DIV/0!</v>
      </c>
      <c r="M52" s="11"/>
      <c r="N52" s="1"/>
      <c r="O52" s="27"/>
      <c r="P52" s="11"/>
    </row>
    <row r="53" spans="1:16" ht="12.75">
      <c r="A53" s="61" t="s">
        <v>74</v>
      </c>
      <c r="B53" s="11" t="s">
        <v>32</v>
      </c>
      <c r="C53" s="12">
        <v>38192</v>
      </c>
      <c r="D53" s="141"/>
      <c r="E53" s="138" t="s">
        <v>151</v>
      </c>
      <c r="F53" s="11" t="s">
        <v>88</v>
      </c>
      <c r="G53" s="15">
        <v>6.1</v>
      </c>
      <c r="H53" s="11">
        <v>2.5</v>
      </c>
      <c r="I53" s="16" t="s">
        <v>21</v>
      </c>
      <c r="J53" s="11">
        <v>3</v>
      </c>
      <c r="K53" s="17">
        <v>6.9</v>
      </c>
      <c r="L53" s="18">
        <f>SUM(G53)+H53/(H53+J53)*(K53-G53)</f>
        <v>6.463636363636364</v>
      </c>
      <c r="M53" s="11">
        <v>1.5</v>
      </c>
      <c r="N53" s="2">
        <v>6.5</v>
      </c>
      <c r="O53" s="27" t="s">
        <v>214</v>
      </c>
      <c r="P53" s="11" t="s">
        <v>235</v>
      </c>
    </row>
    <row r="54" spans="1:16" ht="12.75">
      <c r="A54" s="61"/>
      <c r="B54" s="11"/>
      <c r="C54" s="220"/>
      <c r="D54" s="139"/>
      <c r="E54" s="11"/>
      <c r="F54" s="11"/>
      <c r="G54" s="15"/>
      <c r="H54" s="11"/>
      <c r="I54" s="16" t="s">
        <v>21</v>
      </c>
      <c r="J54" s="11"/>
      <c r="K54" s="17"/>
      <c r="L54" s="18" t="e">
        <f>SUM(G54)+H54/(H54+J54)*(K54-G54)</f>
        <v>#DIV/0!</v>
      </c>
      <c r="M54" s="11"/>
      <c r="N54" s="1"/>
      <c r="O54" s="27"/>
      <c r="P54" s="11"/>
    </row>
    <row r="55" spans="1:16" ht="12.75">
      <c r="A55" s="61" t="s">
        <v>74</v>
      </c>
      <c r="B55" s="11" t="s">
        <v>231</v>
      </c>
      <c r="C55" s="12">
        <v>38193</v>
      </c>
      <c r="D55" s="141"/>
      <c r="E55" s="138" t="s">
        <v>34</v>
      </c>
      <c r="F55" s="11" t="s">
        <v>88</v>
      </c>
      <c r="G55" s="15">
        <v>6.1</v>
      </c>
      <c r="H55" s="11">
        <v>1.5</v>
      </c>
      <c r="I55" s="16" t="s">
        <v>21</v>
      </c>
      <c r="J55" s="11">
        <v>2.5</v>
      </c>
      <c r="K55" s="17">
        <v>6.7</v>
      </c>
      <c r="L55" s="18">
        <f>SUM(G55)+H55/(H55+J55)*(K55-G55)</f>
        <v>6.325</v>
      </c>
      <c r="M55" s="11">
        <v>2</v>
      </c>
      <c r="N55" s="2">
        <v>6.3</v>
      </c>
      <c r="O55" s="27" t="s">
        <v>229</v>
      </c>
      <c r="P55" s="11"/>
    </row>
    <row r="56" spans="1:16" ht="12.75">
      <c r="A56" s="61"/>
      <c r="B56" s="11"/>
      <c r="C56" s="220"/>
      <c r="D56" s="139"/>
      <c r="E56" s="11"/>
      <c r="F56" s="11"/>
      <c r="G56" s="15"/>
      <c r="H56" s="11"/>
      <c r="I56" s="16" t="s">
        <v>21</v>
      </c>
      <c r="J56" s="11"/>
      <c r="K56" s="17"/>
      <c r="L56" s="18" t="e">
        <f>SUM(G56)+H56/(H56+J56)*(K56-G56)</f>
        <v>#DIV/0!</v>
      </c>
      <c r="M56" s="11"/>
      <c r="N56" s="1"/>
      <c r="O56" s="27"/>
      <c r="P56" s="11"/>
    </row>
    <row r="57" spans="1:16" ht="12.75">
      <c r="A57" s="61" t="s">
        <v>74</v>
      </c>
      <c r="B57" s="11" t="s">
        <v>231</v>
      </c>
      <c r="C57" s="12">
        <v>38195</v>
      </c>
      <c r="D57" s="141"/>
      <c r="E57" s="138" t="s">
        <v>95</v>
      </c>
      <c r="F57" s="11" t="s">
        <v>88</v>
      </c>
      <c r="G57" s="15">
        <v>6.1</v>
      </c>
      <c r="H57" s="11">
        <v>2</v>
      </c>
      <c r="I57" s="16" t="s">
        <v>21</v>
      </c>
      <c r="J57" s="11">
        <v>1</v>
      </c>
      <c r="K57" s="17">
        <v>6.7</v>
      </c>
      <c r="L57" s="18">
        <f>SUM(G57)+H57/(H57+J57)*(K57-G57)</f>
        <v>6.5</v>
      </c>
      <c r="M57" s="11">
        <v>2</v>
      </c>
      <c r="N57" s="2">
        <v>6.5</v>
      </c>
      <c r="O57" s="27" t="s">
        <v>233</v>
      </c>
      <c r="P57" s="11"/>
    </row>
    <row r="58" spans="1:16" ht="12.75">
      <c r="A58" s="61" t="s">
        <v>74</v>
      </c>
      <c r="B58" s="11" t="s">
        <v>231</v>
      </c>
      <c r="C58" s="12">
        <v>38195</v>
      </c>
      <c r="D58" s="141"/>
      <c r="E58" s="138" t="s">
        <v>95</v>
      </c>
      <c r="F58" s="11" t="s">
        <v>88</v>
      </c>
      <c r="G58" s="15">
        <v>6.1</v>
      </c>
      <c r="H58" s="11">
        <v>2</v>
      </c>
      <c r="I58" s="16" t="s">
        <v>21</v>
      </c>
      <c r="J58" s="11">
        <v>3</v>
      </c>
      <c r="K58" s="17">
        <v>7.1</v>
      </c>
      <c r="L58" s="18">
        <f aca="true" t="shared" si="3" ref="L58:L121">SUM(G58)+H58/(H58+J58)*(K58-G58)</f>
        <v>6.5</v>
      </c>
      <c r="M58" s="11">
        <v>2</v>
      </c>
      <c r="N58" s="1">
        <f>SUM(L57:L58)/2</f>
        <v>6.5</v>
      </c>
      <c r="O58" s="27" t="s">
        <v>233</v>
      </c>
      <c r="P58" s="11"/>
    </row>
    <row r="59" spans="1:16" ht="12.75">
      <c r="A59" s="61"/>
      <c r="B59" s="11"/>
      <c r="C59" s="12"/>
      <c r="D59" s="141"/>
      <c r="E59" s="138"/>
      <c r="F59" s="11"/>
      <c r="G59" s="15"/>
      <c r="H59" s="11"/>
      <c r="I59" s="16" t="s">
        <v>21</v>
      </c>
      <c r="J59" s="11"/>
      <c r="K59" s="17"/>
      <c r="L59" s="18" t="e">
        <f t="shared" si="3"/>
        <v>#DIV/0!</v>
      </c>
      <c r="M59" s="11"/>
      <c r="N59" s="2"/>
      <c r="O59" s="27"/>
      <c r="P59" s="11"/>
    </row>
    <row r="60" spans="1:16" ht="12.75">
      <c r="A60" s="61" t="s">
        <v>74</v>
      </c>
      <c r="B60" s="11" t="s">
        <v>231</v>
      </c>
      <c r="C60" s="12">
        <v>38198</v>
      </c>
      <c r="D60" s="141"/>
      <c r="E60" s="138" t="s">
        <v>223</v>
      </c>
      <c r="F60" s="11" t="s">
        <v>88</v>
      </c>
      <c r="G60" s="15" t="s">
        <v>237</v>
      </c>
      <c r="H60" s="11"/>
      <c r="I60" s="16" t="s">
        <v>21</v>
      </c>
      <c r="J60" s="11"/>
      <c r="K60" s="17"/>
      <c r="L60" s="18">
        <v>6.7</v>
      </c>
      <c r="M60" s="11">
        <v>2</v>
      </c>
      <c r="N60" s="2">
        <v>6.7</v>
      </c>
      <c r="O60" s="27" t="s">
        <v>233</v>
      </c>
      <c r="P60" s="11"/>
    </row>
    <row r="61" spans="1:16" ht="12.75">
      <c r="A61" s="61"/>
      <c r="B61" s="11"/>
      <c r="C61" s="12"/>
      <c r="D61" s="141"/>
      <c r="E61" s="138"/>
      <c r="F61" s="11"/>
      <c r="G61" s="15"/>
      <c r="H61" s="11"/>
      <c r="I61" s="16" t="s">
        <v>21</v>
      </c>
      <c r="J61" s="11"/>
      <c r="K61" s="17"/>
      <c r="L61" s="18" t="e">
        <f t="shared" si="3"/>
        <v>#DIV/0!</v>
      </c>
      <c r="M61" s="11"/>
      <c r="N61" s="2"/>
      <c r="O61" s="27"/>
      <c r="P61" s="11"/>
    </row>
    <row r="62" spans="1:16" ht="12.75">
      <c r="A62" s="61" t="s">
        <v>74</v>
      </c>
      <c r="B62" s="11" t="s">
        <v>231</v>
      </c>
      <c r="C62" s="12">
        <v>38198</v>
      </c>
      <c r="D62" s="141"/>
      <c r="E62" s="138" t="s">
        <v>236</v>
      </c>
      <c r="F62" s="11" t="s">
        <v>88</v>
      </c>
      <c r="G62" s="15">
        <v>6.7</v>
      </c>
      <c r="H62" s="11">
        <v>1</v>
      </c>
      <c r="I62" s="16" t="s">
        <v>21</v>
      </c>
      <c r="J62" s="11">
        <v>1</v>
      </c>
      <c r="K62" s="17">
        <v>7.1</v>
      </c>
      <c r="L62" s="18">
        <f t="shared" si="3"/>
        <v>6.9</v>
      </c>
      <c r="M62" s="11">
        <v>2</v>
      </c>
      <c r="N62" s="2">
        <v>6.9</v>
      </c>
      <c r="O62" s="27" t="s">
        <v>233</v>
      </c>
      <c r="P62" s="11" t="s">
        <v>238</v>
      </c>
    </row>
    <row r="63" spans="1:16" ht="12.75">
      <c r="A63" s="61"/>
      <c r="B63" s="11"/>
      <c r="C63" s="12"/>
      <c r="D63" s="141"/>
      <c r="E63" s="138"/>
      <c r="F63" s="11"/>
      <c r="G63" s="15"/>
      <c r="H63" s="11"/>
      <c r="I63" s="16" t="s">
        <v>21</v>
      </c>
      <c r="J63" s="11"/>
      <c r="K63" s="17"/>
      <c r="L63" s="18" t="e">
        <f t="shared" si="3"/>
        <v>#DIV/0!</v>
      </c>
      <c r="M63" s="11"/>
      <c r="N63" s="2"/>
      <c r="O63" s="27"/>
      <c r="P63" s="11"/>
    </row>
    <row r="64" spans="1:16" ht="12.75">
      <c r="A64" s="61" t="s">
        <v>74</v>
      </c>
      <c r="B64" s="11" t="s">
        <v>231</v>
      </c>
      <c r="C64" s="12">
        <v>38198</v>
      </c>
      <c r="D64" s="141"/>
      <c r="E64" s="138" t="s">
        <v>239</v>
      </c>
      <c r="F64" s="11" t="s">
        <v>88</v>
      </c>
      <c r="G64" s="15" t="s">
        <v>237</v>
      </c>
      <c r="H64" s="11"/>
      <c r="I64" s="16" t="s">
        <v>21</v>
      </c>
      <c r="J64" s="11"/>
      <c r="K64" s="17"/>
      <c r="L64" s="18">
        <v>6.5</v>
      </c>
      <c r="M64" s="11">
        <v>2</v>
      </c>
      <c r="N64" s="2">
        <v>6.5</v>
      </c>
      <c r="O64" s="27" t="s">
        <v>233</v>
      </c>
      <c r="P64" s="11" t="s">
        <v>240</v>
      </c>
    </row>
    <row r="65" spans="1:16" ht="12.75">
      <c r="A65" s="61"/>
      <c r="B65" s="11"/>
      <c r="C65" s="12"/>
      <c r="D65" s="141"/>
      <c r="E65" s="138"/>
      <c r="F65" s="11"/>
      <c r="G65" s="15"/>
      <c r="H65" s="11"/>
      <c r="I65" s="16" t="s">
        <v>21</v>
      </c>
      <c r="J65" s="11"/>
      <c r="K65" s="17"/>
      <c r="L65" s="18" t="e">
        <f t="shared" si="3"/>
        <v>#DIV/0!</v>
      </c>
      <c r="M65" s="11"/>
      <c r="N65" s="2"/>
      <c r="O65" s="27"/>
      <c r="P65" s="11"/>
    </row>
    <row r="66" spans="1:16" ht="12.75">
      <c r="A66" s="61" t="s">
        <v>74</v>
      </c>
      <c r="B66" s="11" t="s">
        <v>231</v>
      </c>
      <c r="C66" s="12">
        <v>38200</v>
      </c>
      <c r="D66" s="141"/>
      <c r="E66" s="138" t="s">
        <v>241</v>
      </c>
      <c r="F66" s="11" t="s">
        <v>88</v>
      </c>
      <c r="G66" s="15">
        <v>6.7</v>
      </c>
      <c r="H66" s="11">
        <v>2.5</v>
      </c>
      <c r="I66" s="16" t="s">
        <v>21</v>
      </c>
      <c r="J66" s="11">
        <v>1.5</v>
      </c>
      <c r="K66" s="17">
        <v>7.1</v>
      </c>
      <c r="L66" s="18">
        <f>SUM(G66)+H66/(H66+J66)*(K66-G66)</f>
        <v>6.95</v>
      </c>
      <c r="M66" s="11">
        <v>2</v>
      </c>
      <c r="N66" s="2">
        <v>7</v>
      </c>
      <c r="O66" s="27">
        <v>2</v>
      </c>
      <c r="P66" s="11"/>
    </row>
    <row r="67" spans="1:16" ht="12.75">
      <c r="A67" s="61"/>
      <c r="B67" s="11"/>
      <c r="C67" s="12"/>
      <c r="D67" s="141"/>
      <c r="E67" s="138"/>
      <c r="F67" s="11"/>
      <c r="G67" s="15"/>
      <c r="H67" s="11"/>
      <c r="I67" s="16" t="s">
        <v>21</v>
      </c>
      <c r="J67" s="11"/>
      <c r="K67" s="17"/>
      <c r="L67" s="18" t="e">
        <f t="shared" si="3"/>
        <v>#DIV/0!</v>
      </c>
      <c r="M67" s="11"/>
      <c r="N67" s="2"/>
      <c r="O67" s="27"/>
      <c r="P67" s="11"/>
    </row>
    <row r="68" spans="1:16" ht="12.75">
      <c r="A68" s="61" t="s">
        <v>74</v>
      </c>
      <c r="B68" s="11" t="s">
        <v>231</v>
      </c>
      <c r="C68" s="12">
        <v>38202</v>
      </c>
      <c r="D68" s="141"/>
      <c r="E68" s="138" t="s">
        <v>242</v>
      </c>
      <c r="F68" s="11" t="s">
        <v>88</v>
      </c>
      <c r="G68" s="15">
        <v>6.7</v>
      </c>
      <c r="H68" s="11">
        <v>1</v>
      </c>
      <c r="I68" s="16" t="s">
        <v>21</v>
      </c>
      <c r="J68" s="11">
        <v>1</v>
      </c>
      <c r="K68" s="17">
        <v>7.1</v>
      </c>
      <c r="L68" s="18">
        <f t="shared" si="3"/>
        <v>6.9</v>
      </c>
      <c r="M68" s="11">
        <v>2.5</v>
      </c>
      <c r="N68" s="2">
        <v>6.9</v>
      </c>
      <c r="O68" s="27">
        <v>2</v>
      </c>
      <c r="P68" s="11"/>
    </row>
    <row r="69" spans="1:16" ht="12.75">
      <c r="A69" s="61"/>
      <c r="B69" s="11"/>
      <c r="C69" s="12"/>
      <c r="D69" s="141"/>
      <c r="E69" s="138"/>
      <c r="F69" s="11"/>
      <c r="G69" s="15"/>
      <c r="H69" s="11"/>
      <c r="I69" s="16" t="s">
        <v>21</v>
      </c>
      <c r="J69" s="11"/>
      <c r="K69" s="17"/>
      <c r="L69" s="18" t="e">
        <f t="shared" si="3"/>
        <v>#DIV/0!</v>
      </c>
      <c r="M69" s="11"/>
      <c r="N69" s="2"/>
      <c r="O69" s="27"/>
      <c r="P69" s="11"/>
    </row>
    <row r="70" spans="1:16" ht="12.75">
      <c r="A70" s="61" t="s">
        <v>74</v>
      </c>
      <c r="B70" s="11" t="s">
        <v>231</v>
      </c>
      <c r="C70" s="12">
        <v>38203</v>
      </c>
      <c r="D70" s="141"/>
      <c r="E70" s="138" t="s">
        <v>243</v>
      </c>
      <c r="F70" s="11" t="s">
        <v>88</v>
      </c>
      <c r="G70" s="15">
        <v>6.7</v>
      </c>
      <c r="H70" s="11">
        <v>1</v>
      </c>
      <c r="I70" s="16" t="s">
        <v>21</v>
      </c>
      <c r="J70" s="11">
        <v>2</v>
      </c>
      <c r="K70" s="17">
        <v>7.1</v>
      </c>
      <c r="L70" s="18">
        <f>SUM(G70)+H70/(H70+J70)*(K70-G70)</f>
        <v>6.833333333333333</v>
      </c>
      <c r="M70" s="11">
        <v>2</v>
      </c>
      <c r="N70" s="2">
        <v>6.8</v>
      </c>
      <c r="O70" s="27">
        <v>2.5</v>
      </c>
      <c r="P70" s="11"/>
    </row>
    <row r="71" spans="1:16" ht="12.75">
      <c r="A71" s="61"/>
      <c r="B71" s="11"/>
      <c r="C71" s="12"/>
      <c r="D71" s="141"/>
      <c r="E71" s="138"/>
      <c r="F71" s="11"/>
      <c r="G71" s="15"/>
      <c r="H71" s="11"/>
      <c r="I71" s="16" t="s">
        <v>21</v>
      </c>
      <c r="J71" s="11"/>
      <c r="K71" s="17"/>
      <c r="L71" s="18" t="e">
        <f t="shared" si="3"/>
        <v>#DIV/0!</v>
      </c>
      <c r="M71" s="11"/>
      <c r="N71" s="2"/>
      <c r="O71" s="27"/>
      <c r="P71" s="11"/>
    </row>
    <row r="72" spans="1:16" ht="12.75">
      <c r="A72" s="61" t="s">
        <v>74</v>
      </c>
      <c r="B72" s="11" t="s">
        <v>231</v>
      </c>
      <c r="C72" s="12">
        <v>38204</v>
      </c>
      <c r="D72" s="141"/>
      <c r="E72" s="138" t="s">
        <v>244</v>
      </c>
      <c r="F72" s="11" t="s">
        <v>88</v>
      </c>
      <c r="G72" s="15">
        <v>6.7</v>
      </c>
      <c r="H72" s="11">
        <v>4</v>
      </c>
      <c r="I72" s="16" t="s">
        <v>21</v>
      </c>
      <c r="J72" s="11">
        <v>2</v>
      </c>
      <c r="K72" s="17">
        <v>7.1</v>
      </c>
      <c r="L72" s="18">
        <f t="shared" si="3"/>
        <v>6.966666666666667</v>
      </c>
      <c r="M72" s="11">
        <v>1.5</v>
      </c>
      <c r="N72" s="2">
        <v>7</v>
      </c>
      <c r="O72" s="27">
        <v>2.5</v>
      </c>
      <c r="P72" s="11"/>
    </row>
    <row r="73" spans="1:16" ht="12.75">
      <c r="A73" s="61"/>
      <c r="B73" s="11"/>
      <c r="C73" s="12"/>
      <c r="D73" s="141"/>
      <c r="E73" s="138"/>
      <c r="F73" s="11"/>
      <c r="G73" s="15"/>
      <c r="H73" s="11"/>
      <c r="I73" s="16" t="s">
        <v>21</v>
      </c>
      <c r="J73" s="11"/>
      <c r="K73" s="17"/>
      <c r="L73" s="18" t="e">
        <f t="shared" si="3"/>
        <v>#DIV/0!</v>
      </c>
      <c r="M73" s="11"/>
      <c r="N73" s="2"/>
      <c r="O73" s="27"/>
      <c r="P73" s="11"/>
    </row>
    <row r="74" spans="1:16" ht="12.75">
      <c r="A74" s="61" t="s">
        <v>74</v>
      </c>
      <c r="B74" s="11" t="s">
        <v>231</v>
      </c>
      <c r="C74" s="12">
        <v>38205</v>
      </c>
      <c r="D74" s="141"/>
      <c r="E74" s="138" t="s">
        <v>245</v>
      </c>
      <c r="F74" s="11" t="s">
        <v>88</v>
      </c>
      <c r="G74" s="15">
        <v>6.7</v>
      </c>
      <c r="H74" s="11">
        <v>2</v>
      </c>
      <c r="I74" s="16" t="s">
        <v>21</v>
      </c>
      <c r="J74" s="11">
        <v>1</v>
      </c>
      <c r="K74" s="17">
        <v>7.1</v>
      </c>
      <c r="L74" s="18">
        <f>SUM(G74)+H74/(H74+J74)*(K74-G74)</f>
        <v>6.966666666666667</v>
      </c>
      <c r="M74" s="11">
        <v>1.5</v>
      </c>
      <c r="N74" s="2">
        <v>7</v>
      </c>
      <c r="O74" s="27">
        <v>2</v>
      </c>
      <c r="P74" s="11"/>
    </row>
    <row r="75" spans="1:16" ht="12.75">
      <c r="A75" s="61"/>
      <c r="B75" s="11"/>
      <c r="C75" s="12"/>
      <c r="D75" s="141"/>
      <c r="E75" s="138"/>
      <c r="F75" s="11"/>
      <c r="G75" s="15"/>
      <c r="H75" s="11"/>
      <c r="I75" s="16" t="s">
        <v>21</v>
      </c>
      <c r="J75" s="11"/>
      <c r="K75" s="17"/>
      <c r="L75" s="18" t="e">
        <f t="shared" si="3"/>
        <v>#DIV/0!</v>
      </c>
      <c r="M75" s="11"/>
      <c r="N75" s="2"/>
      <c r="O75" s="27"/>
      <c r="P75" s="11"/>
    </row>
    <row r="76" spans="1:16" ht="12.75">
      <c r="A76" s="61" t="s">
        <v>74</v>
      </c>
      <c r="B76" s="11" t="s">
        <v>32</v>
      </c>
      <c r="C76" s="12">
        <v>38205</v>
      </c>
      <c r="D76" s="141"/>
      <c r="E76" s="138" t="s">
        <v>248</v>
      </c>
      <c r="F76" s="11" t="s">
        <v>88</v>
      </c>
      <c r="G76" s="15">
        <v>6.7</v>
      </c>
      <c r="H76" s="11">
        <v>1.5</v>
      </c>
      <c r="I76" s="16" t="s">
        <v>21</v>
      </c>
      <c r="J76" s="11">
        <v>0.5</v>
      </c>
      <c r="K76" s="17">
        <v>7.1</v>
      </c>
      <c r="L76" s="18">
        <f t="shared" si="3"/>
        <v>7</v>
      </c>
      <c r="M76" s="11">
        <v>2</v>
      </c>
      <c r="N76" s="2">
        <v>7</v>
      </c>
      <c r="O76" s="27">
        <v>2</v>
      </c>
      <c r="P76" s="11" t="s">
        <v>238</v>
      </c>
    </row>
    <row r="77" spans="1:16" ht="12.75">
      <c r="A77" s="61"/>
      <c r="B77" s="11"/>
      <c r="C77" s="12"/>
      <c r="D77" s="141"/>
      <c r="E77" s="138"/>
      <c r="F77" s="11"/>
      <c r="G77" s="15"/>
      <c r="H77" s="11"/>
      <c r="I77" s="16" t="s">
        <v>21</v>
      </c>
      <c r="J77" s="11"/>
      <c r="K77" s="17"/>
      <c r="L77" s="18" t="e">
        <f t="shared" si="3"/>
        <v>#DIV/0!</v>
      </c>
      <c r="M77" s="11"/>
      <c r="N77" s="2"/>
      <c r="O77" s="27"/>
      <c r="P77" s="11"/>
    </row>
    <row r="78" spans="1:16" ht="12.75">
      <c r="A78" s="61" t="s">
        <v>74</v>
      </c>
      <c r="B78" s="11" t="s">
        <v>32</v>
      </c>
      <c r="C78" s="12">
        <v>38207</v>
      </c>
      <c r="D78" s="141"/>
      <c r="E78" s="138" t="s">
        <v>247</v>
      </c>
      <c r="F78" s="11" t="s">
        <v>88</v>
      </c>
      <c r="G78" s="15">
        <v>6.7</v>
      </c>
      <c r="H78" s="11">
        <v>2</v>
      </c>
      <c r="I78" s="95" t="s">
        <v>21</v>
      </c>
      <c r="J78" s="11">
        <v>0.5</v>
      </c>
      <c r="K78" s="17">
        <v>7.1</v>
      </c>
      <c r="L78" s="18">
        <f>SUM(G78)+H78/(H78+J78)*(K78-G78)</f>
        <v>7.02</v>
      </c>
      <c r="M78" s="11">
        <v>1.5</v>
      </c>
      <c r="N78" s="215">
        <v>7</v>
      </c>
      <c r="O78" s="27" t="s">
        <v>216</v>
      </c>
      <c r="P78" s="11"/>
    </row>
    <row r="79" spans="1:16" ht="12.75">
      <c r="A79" s="61"/>
      <c r="B79" s="11"/>
      <c r="C79" s="12"/>
      <c r="D79" s="141"/>
      <c r="E79" s="138"/>
      <c r="F79" s="11"/>
      <c r="G79" s="15"/>
      <c r="H79" s="11"/>
      <c r="I79" s="16" t="s">
        <v>21</v>
      </c>
      <c r="J79" s="11"/>
      <c r="K79" s="17"/>
      <c r="L79" s="18" t="e">
        <f t="shared" si="3"/>
        <v>#DIV/0!</v>
      </c>
      <c r="M79" s="11"/>
      <c r="N79" s="2"/>
      <c r="O79" s="27"/>
      <c r="P79" s="11"/>
    </row>
    <row r="80" spans="1:16" ht="12.75">
      <c r="A80" s="61" t="s">
        <v>74</v>
      </c>
      <c r="B80" s="11" t="s">
        <v>32</v>
      </c>
      <c r="C80" s="12">
        <v>38209</v>
      </c>
      <c r="D80" s="141"/>
      <c r="E80" s="138" t="s">
        <v>263</v>
      </c>
      <c r="F80" s="11" t="s">
        <v>88</v>
      </c>
      <c r="G80" s="15">
        <v>7.1</v>
      </c>
      <c r="H80" s="11">
        <v>0.2</v>
      </c>
      <c r="I80" s="95" t="s">
        <v>21</v>
      </c>
      <c r="J80" s="11">
        <v>4</v>
      </c>
      <c r="K80" s="17">
        <v>7.6</v>
      </c>
      <c r="L80" s="18">
        <f>SUM(G80)+H80/(H80+J80)*(K80-G80)</f>
        <v>7.123809523809523</v>
      </c>
      <c r="M80" s="11">
        <v>2</v>
      </c>
      <c r="N80" s="215">
        <v>7.1</v>
      </c>
      <c r="O80" s="27" t="s">
        <v>214</v>
      </c>
      <c r="P80" s="11"/>
    </row>
    <row r="81" spans="1:16" ht="12.75">
      <c r="A81" s="61" t="s">
        <v>74</v>
      </c>
      <c r="B81" s="11" t="s">
        <v>32</v>
      </c>
      <c r="C81" s="12">
        <v>38209</v>
      </c>
      <c r="D81" s="141"/>
      <c r="E81" s="138" t="s">
        <v>263</v>
      </c>
      <c r="F81" s="11" t="s">
        <v>88</v>
      </c>
      <c r="G81" s="15">
        <v>6.7</v>
      </c>
      <c r="H81" s="11">
        <v>3</v>
      </c>
      <c r="I81" s="16" t="s">
        <v>21</v>
      </c>
      <c r="J81" s="11">
        <v>4</v>
      </c>
      <c r="K81" s="17">
        <v>7.6</v>
      </c>
      <c r="L81" s="18">
        <f t="shared" si="3"/>
        <v>7.085714285714285</v>
      </c>
      <c r="M81" s="11">
        <v>2</v>
      </c>
      <c r="N81" s="2">
        <f>SUM(L80:L82)/3</f>
        <v>7.1165079365079364</v>
      </c>
      <c r="O81" s="27" t="s">
        <v>214</v>
      </c>
      <c r="P81" s="11"/>
    </row>
    <row r="82" spans="1:16" ht="12.75">
      <c r="A82" s="61" t="s">
        <v>74</v>
      </c>
      <c r="B82" s="11" t="s">
        <v>32</v>
      </c>
      <c r="C82" s="12">
        <v>38209</v>
      </c>
      <c r="D82" s="141"/>
      <c r="E82" s="138" t="s">
        <v>263</v>
      </c>
      <c r="F82" s="11" t="s">
        <v>88</v>
      </c>
      <c r="G82" s="15" t="s">
        <v>237</v>
      </c>
      <c r="H82" s="11"/>
      <c r="I82" s="16" t="s">
        <v>21</v>
      </c>
      <c r="J82" s="11"/>
      <c r="K82" s="17"/>
      <c r="L82" s="18">
        <v>7.14</v>
      </c>
      <c r="M82" s="11">
        <v>2</v>
      </c>
      <c r="N82" s="2"/>
      <c r="O82" s="27"/>
      <c r="P82" s="11"/>
    </row>
    <row r="83" spans="1:16" ht="12.75">
      <c r="A83" s="61"/>
      <c r="B83" s="11"/>
      <c r="C83" s="12"/>
      <c r="D83" s="141"/>
      <c r="E83" s="138"/>
      <c r="F83" s="11"/>
      <c r="G83" s="15"/>
      <c r="H83" s="11"/>
      <c r="I83" s="16" t="s">
        <v>21</v>
      </c>
      <c r="J83" s="11"/>
      <c r="K83" s="17"/>
      <c r="L83" s="18" t="e">
        <f t="shared" si="3"/>
        <v>#DIV/0!</v>
      </c>
      <c r="M83" s="11"/>
      <c r="N83" s="2"/>
      <c r="O83" s="27"/>
      <c r="P83" s="11"/>
    </row>
    <row r="84" spans="1:16" ht="12.75">
      <c r="A84" s="61" t="s">
        <v>74</v>
      </c>
      <c r="B84" s="11" t="s">
        <v>32</v>
      </c>
      <c r="C84" s="12">
        <v>38210</v>
      </c>
      <c r="D84" s="141"/>
      <c r="E84" s="138" t="s">
        <v>250</v>
      </c>
      <c r="F84" s="11" t="s">
        <v>88</v>
      </c>
      <c r="G84" s="15">
        <v>7.1</v>
      </c>
      <c r="H84" s="11">
        <v>1.5</v>
      </c>
      <c r="I84" s="16" t="s">
        <v>21</v>
      </c>
      <c r="J84" s="11">
        <v>2.5</v>
      </c>
      <c r="K84" s="17">
        <v>7.6</v>
      </c>
      <c r="L84" s="18">
        <f>SUM(G84)+H84/(H84+J84)*(K84-G84)</f>
        <v>7.2875</v>
      </c>
      <c r="M84" s="11">
        <v>1.5</v>
      </c>
      <c r="N84" s="2">
        <v>7.3</v>
      </c>
      <c r="O84" s="27">
        <v>1.5</v>
      </c>
      <c r="P84" s="11"/>
    </row>
    <row r="85" spans="1:16" ht="12.75">
      <c r="A85" s="61" t="s">
        <v>74</v>
      </c>
      <c r="B85" s="11" t="s">
        <v>32</v>
      </c>
      <c r="C85" s="12">
        <v>38210</v>
      </c>
      <c r="D85" s="141"/>
      <c r="E85" s="138" t="s">
        <v>250</v>
      </c>
      <c r="F85" s="11" t="s">
        <v>88</v>
      </c>
      <c r="G85" s="15">
        <v>6.7</v>
      </c>
      <c r="H85" s="11">
        <v>5</v>
      </c>
      <c r="I85" s="16" t="s">
        <v>21</v>
      </c>
      <c r="J85" s="11">
        <v>2.5</v>
      </c>
      <c r="K85" s="17">
        <v>7.6</v>
      </c>
      <c r="L85" s="18">
        <f t="shared" si="3"/>
        <v>7.3</v>
      </c>
      <c r="M85" s="11">
        <v>1.5</v>
      </c>
      <c r="N85" s="2"/>
      <c r="O85" s="27">
        <v>1.5</v>
      </c>
      <c r="P85" s="11"/>
    </row>
    <row r="86" spans="1:16" ht="12.75">
      <c r="A86" s="61"/>
      <c r="B86" s="11"/>
      <c r="C86" s="12"/>
      <c r="D86" s="141"/>
      <c r="E86" s="138"/>
      <c r="F86" s="11"/>
      <c r="G86" s="15"/>
      <c r="H86" s="11"/>
      <c r="I86" s="16" t="s">
        <v>21</v>
      </c>
      <c r="J86" s="11"/>
      <c r="K86" s="17"/>
      <c r="L86" s="18" t="e">
        <f t="shared" si="3"/>
        <v>#DIV/0!</v>
      </c>
      <c r="M86" s="11"/>
      <c r="N86" s="2"/>
      <c r="O86" s="27"/>
      <c r="P86" s="11"/>
    </row>
    <row r="87" spans="1:16" ht="12.75">
      <c r="A87" s="61" t="s">
        <v>74</v>
      </c>
      <c r="B87" s="11" t="s">
        <v>32</v>
      </c>
      <c r="C87" s="12">
        <v>38211</v>
      </c>
      <c r="D87" s="141"/>
      <c r="E87" s="138" t="s">
        <v>267</v>
      </c>
      <c r="F87" s="11" t="s">
        <v>88</v>
      </c>
      <c r="G87" s="15">
        <v>7.1</v>
      </c>
      <c r="H87" s="11">
        <v>0.5</v>
      </c>
      <c r="I87" s="16" t="s">
        <v>21</v>
      </c>
      <c r="J87" s="11">
        <v>3</v>
      </c>
      <c r="K87" s="17">
        <v>7.6</v>
      </c>
      <c r="L87" s="18">
        <f>SUM(G87)+H87/(H87+J87)*(K87-G87)</f>
        <v>7.171428571428571</v>
      </c>
      <c r="M87" s="11">
        <v>1.5</v>
      </c>
      <c r="N87" s="2">
        <v>7.2</v>
      </c>
      <c r="O87" s="27">
        <v>1.3</v>
      </c>
      <c r="P87" s="11"/>
    </row>
    <row r="88" spans="1:16" ht="12.75">
      <c r="A88" s="61"/>
      <c r="B88" s="11"/>
      <c r="C88" s="12"/>
      <c r="D88" s="141"/>
      <c r="E88" s="138"/>
      <c r="F88" s="11"/>
      <c r="G88" s="15"/>
      <c r="H88" s="11"/>
      <c r="I88" s="16" t="s">
        <v>21</v>
      </c>
      <c r="J88" s="11"/>
      <c r="K88" s="17"/>
      <c r="L88" s="18" t="e">
        <f t="shared" si="3"/>
        <v>#DIV/0!</v>
      </c>
      <c r="M88" s="11"/>
      <c r="N88" s="2"/>
      <c r="O88" s="27"/>
      <c r="P88" s="11"/>
    </row>
    <row r="89" spans="1:16" ht="12.75">
      <c r="A89" s="61" t="s">
        <v>74</v>
      </c>
      <c r="B89" s="11" t="s">
        <v>32</v>
      </c>
      <c r="C89" s="12">
        <v>38213</v>
      </c>
      <c r="D89" s="141"/>
      <c r="E89" s="138" t="s">
        <v>250</v>
      </c>
      <c r="F89" s="11" t="s">
        <v>99</v>
      </c>
      <c r="G89" s="15">
        <v>7.1</v>
      </c>
      <c r="H89" s="11">
        <v>0.2</v>
      </c>
      <c r="I89" s="16" t="s">
        <v>21</v>
      </c>
      <c r="J89" s="11">
        <v>5</v>
      </c>
      <c r="K89" s="17">
        <v>7.6</v>
      </c>
      <c r="L89" s="18">
        <f>SUM(G89)+H89/(H89+J89)*(K89-G89)</f>
        <v>7.119230769230769</v>
      </c>
      <c r="M89" s="11">
        <v>1.5</v>
      </c>
      <c r="N89" s="2">
        <v>7.1</v>
      </c>
      <c r="O89" s="27">
        <v>0.6</v>
      </c>
      <c r="P89" s="11"/>
    </row>
    <row r="90" spans="1:16" ht="12.75">
      <c r="A90" s="61" t="s">
        <v>74</v>
      </c>
      <c r="B90" s="11" t="s">
        <v>32</v>
      </c>
      <c r="C90" s="12">
        <v>38213</v>
      </c>
      <c r="D90" s="141"/>
      <c r="E90" s="138" t="s">
        <v>250</v>
      </c>
      <c r="F90" s="11" t="s">
        <v>99</v>
      </c>
      <c r="G90" s="15">
        <v>6.7</v>
      </c>
      <c r="H90" s="11">
        <v>4</v>
      </c>
      <c r="I90" s="16" t="s">
        <v>21</v>
      </c>
      <c r="J90" s="11">
        <v>5</v>
      </c>
      <c r="K90" s="17">
        <v>7.6</v>
      </c>
      <c r="L90" s="18">
        <f t="shared" si="3"/>
        <v>7.1</v>
      </c>
      <c r="M90" s="11">
        <v>1.5</v>
      </c>
      <c r="N90" s="236">
        <f>SUM(L89:L90)/2</f>
        <v>7.109615384615385</v>
      </c>
      <c r="O90" s="27">
        <v>0.6</v>
      </c>
      <c r="P90" s="11"/>
    </row>
    <row r="91" spans="1:16" ht="12.75">
      <c r="A91" s="61"/>
      <c r="B91" s="11"/>
      <c r="C91" s="12"/>
      <c r="D91" s="141"/>
      <c r="E91" s="138"/>
      <c r="F91" s="11"/>
      <c r="G91" s="15"/>
      <c r="H91" s="11"/>
      <c r="I91" s="16" t="s">
        <v>21</v>
      </c>
      <c r="J91" s="11"/>
      <c r="K91" s="17"/>
      <c r="L91" s="18" t="e">
        <f t="shared" si="3"/>
        <v>#DIV/0!</v>
      </c>
      <c r="M91" s="11"/>
      <c r="N91" s="2"/>
      <c r="O91" s="27"/>
      <c r="P91" s="11"/>
    </row>
    <row r="92" spans="1:16" ht="12.75">
      <c r="A92" s="61" t="s">
        <v>74</v>
      </c>
      <c r="B92" s="11" t="s">
        <v>32</v>
      </c>
      <c r="C92" s="12">
        <v>38216</v>
      </c>
      <c r="D92" s="141"/>
      <c r="E92" s="138" t="s">
        <v>276</v>
      </c>
      <c r="F92" s="11" t="s">
        <v>88</v>
      </c>
      <c r="G92" s="15">
        <v>7.1</v>
      </c>
      <c r="H92" s="11">
        <v>1</v>
      </c>
      <c r="I92" s="16" t="s">
        <v>21</v>
      </c>
      <c r="J92" s="11">
        <v>4</v>
      </c>
      <c r="K92" s="17">
        <v>7.6</v>
      </c>
      <c r="L92" s="18">
        <f>SUM(G92)+H92/(H92+J92)*(K92-G92)</f>
        <v>7.199999999999999</v>
      </c>
      <c r="M92" s="11">
        <v>2</v>
      </c>
      <c r="N92" s="236"/>
      <c r="O92" s="27" t="s">
        <v>105</v>
      </c>
      <c r="P92" s="11"/>
    </row>
    <row r="93" spans="1:16" ht="12.75">
      <c r="A93" s="61" t="s">
        <v>74</v>
      </c>
      <c r="B93" s="11" t="s">
        <v>32</v>
      </c>
      <c r="C93" s="12">
        <v>38216</v>
      </c>
      <c r="D93" s="141"/>
      <c r="E93" s="138" t="s">
        <v>276</v>
      </c>
      <c r="F93" s="11" t="s">
        <v>88</v>
      </c>
      <c r="G93" s="15">
        <v>7.1</v>
      </c>
      <c r="H93" s="11">
        <v>0</v>
      </c>
      <c r="I93" s="16" t="s">
        <v>21</v>
      </c>
      <c r="J93" s="11">
        <v>4</v>
      </c>
      <c r="K93" s="17">
        <v>7.6</v>
      </c>
      <c r="L93" s="18">
        <f t="shared" si="3"/>
        <v>7.1</v>
      </c>
      <c r="M93" s="11">
        <v>2</v>
      </c>
      <c r="N93" s="236">
        <f>SUM(L92:L93)/2</f>
        <v>7.1499999999999995</v>
      </c>
      <c r="O93" s="27" t="s">
        <v>105</v>
      </c>
      <c r="P93" s="11"/>
    </row>
    <row r="94" spans="1:16" ht="12.75">
      <c r="A94" s="61"/>
      <c r="B94" s="11"/>
      <c r="C94" s="12"/>
      <c r="D94" s="141"/>
      <c r="E94" s="138"/>
      <c r="F94" s="11"/>
      <c r="G94" s="15"/>
      <c r="H94" s="11"/>
      <c r="I94" s="16" t="s">
        <v>21</v>
      </c>
      <c r="J94" s="11"/>
      <c r="K94" s="17"/>
      <c r="L94" s="18" t="e">
        <f t="shared" si="3"/>
        <v>#DIV/0!</v>
      </c>
      <c r="M94" s="11"/>
      <c r="N94" s="2"/>
      <c r="O94" s="27"/>
      <c r="P94" s="11"/>
    </row>
    <row r="95" spans="1:16" ht="12.75">
      <c r="A95" s="61" t="s">
        <v>74</v>
      </c>
      <c r="B95" s="11" t="s">
        <v>32</v>
      </c>
      <c r="C95" s="12">
        <v>38217</v>
      </c>
      <c r="D95" s="141"/>
      <c r="E95" s="138" t="s">
        <v>276</v>
      </c>
      <c r="F95" s="11" t="s">
        <v>88</v>
      </c>
      <c r="G95" s="15">
        <v>6.7</v>
      </c>
      <c r="H95" s="11">
        <v>2.5</v>
      </c>
      <c r="I95" s="16" t="s">
        <v>21</v>
      </c>
      <c r="J95" s="11">
        <v>1</v>
      </c>
      <c r="K95" s="17">
        <v>7.1</v>
      </c>
      <c r="L95" s="18">
        <f>SUM(G95)+H95/(H95+J95)*(K95-G95)</f>
        <v>6.985714285714286</v>
      </c>
      <c r="M95" s="11">
        <v>1</v>
      </c>
      <c r="N95" s="237">
        <v>7</v>
      </c>
      <c r="O95" s="27">
        <v>1.5</v>
      </c>
      <c r="P95" s="11"/>
    </row>
    <row r="96" spans="1:16" ht="12.75">
      <c r="A96" s="61"/>
      <c r="B96" s="11"/>
      <c r="C96" s="12"/>
      <c r="D96" s="141"/>
      <c r="E96" s="138"/>
      <c r="F96" s="11"/>
      <c r="G96" s="15"/>
      <c r="H96" s="11"/>
      <c r="I96" s="16" t="s">
        <v>21</v>
      </c>
      <c r="J96" s="11"/>
      <c r="K96" s="17"/>
      <c r="L96" s="18" t="e">
        <f t="shared" si="3"/>
        <v>#DIV/0!</v>
      </c>
      <c r="M96" s="11"/>
      <c r="N96" s="2"/>
      <c r="O96" s="27"/>
      <c r="P96" s="11"/>
    </row>
    <row r="97" spans="1:16" ht="12.75">
      <c r="A97" s="61" t="s">
        <v>74</v>
      </c>
      <c r="B97" s="11" t="s">
        <v>32</v>
      </c>
      <c r="C97" s="12">
        <v>38219</v>
      </c>
      <c r="D97" s="141"/>
      <c r="E97" s="138" t="s">
        <v>265</v>
      </c>
      <c r="F97" s="11" t="s">
        <v>88</v>
      </c>
      <c r="G97" s="15">
        <v>6.7</v>
      </c>
      <c r="H97" s="11">
        <v>2</v>
      </c>
      <c r="I97" s="16" t="s">
        <v>21</v>
      </c>
      <c r="J97" s="11">
        <v>2</v>
      </c>
      <c r="K97" s="17">
        <v>7.1</v>
      </c>
      <c r="L97" s="18">
        <f>SUM(G97)+H97/(H97+J97)*(K97-G97)</f>
        <v>6.9</v>
      </c>
      <c r="M97" s="11">
        <v>1</v>
      </c>
      <c r="N97" s="237">
        <v>6.9</v>
      </c>
      <c r="O97" s="27">
        <v>1.4</v>
      </c>
      <c r="P97" s="11"/>
    </row>
    <row r="98" spans="1:16" ht="12.75">
      <c r="A98" s="61"/>
      <c r="B98" s="11"/>
      <c r="C98" s="12"/>
      <c r="D98" s="141"/>
      <c r="E98" s="138"/>
      <c r="F98" s="11"/>
      <c r="G98" s="15"/>
      <c r="H98" s="11"/>
      <c r="I98" s="16" t="s">
        <v>21</v>
      </c>
      <c r="J98" s="11"/>
      <c r="K98" s="17"/>
      <c r="L98" s="18" t="e">
        <f t="shared" si="3"/>
        <v>#DIV/0!</v>
      </c>
      <c r="M98" s="11"/>
      <c r="N98" s="2"/>
      <c r="O98" s="27"/>
      <c r="P98" s="11"/>
    </row>
    <row r="99" spans="1:16" ht="12.75">
      <c r="A99" s="61" t="s">
        <v>74</v>
      </c>
      <c r="B99" s="11" t="s">
        <v>32</v>
      </c>
      <c r="C99" s="12">
        <v>38221</v>
      </c>
      <c r="D99" s="141"/>
      <c r="E99" s="138" t="s">
        <v>281</v>
      </c>
      <c r="F99" s="11" t="s">
        <v>88</v>
      </c>
      <c r="G99" s="15">
        <v>6.7</v>
      </c>
      <c r="H99" s="11">
        <v>0.5</v>
      </c>
      <c r="I99" s="16" t="s">
        <v>21</v>
      </c>
      <c r="J99" s="11">
        <v>4</v>
      </c>
      <c r="K99" s="17">
        <v>7.1</v>
      </c>
      <c r="L99" s="18">
        <f>SUM(G99)+H99/(H99+J99)*(K99-G99)</f>
        <v>6.7444444444444445</v>
      </c>
      <c r="M99" s="11">
        <v>1.5</v>
      </c>
      <c r="N99" s="237">
        <v>6.8</v>
      </c>
      <c r="O99" s="27" t="s">
        <v>214</v>
      </c>
      <c r="P99" s="11"/>
    </row>
    <row r="100" spans="1:16" ht="12.75">
      <c r="A100" s="61" t="s">
        <v>74</v>
      </c>
      <c r="B100" s="11" t="s">
        <v>32</v>
      </c>
      <c r="C100" s="12">
        <v>38221</v>
      </c>
      <c r="D100" s="141"/>
      <c r="E100" s="138" t="s">
        <v>282</v>
      </c>
      <c r="F100" s="11" t="s">
        <v>88</v>
      </c>
      <c r="G100" s="15" t="s">
        <v>237</v>
      </c>
      <c r="H100" s="11"/>
      <c r="I100" s="16" t="s">
        <v>21</v>
      </c>
      <c r="J100" s="11"/>
      <c r="K100" s="17"/>
      <c r="L100" s="18">
        <v>6.75</v>
      </c>
      <c r="M100" s="11">
        <v>1.5</v>
      </c>
      <c r="N100" s="2"/>
      <c r="O100" s="27" t="s">
        <v>214</v>
      </c>
      <c r="P100" s="11"/>
    </row>
    <row r="101" spans="1:16" ht="12.75">
      <c r="A101" s="61"/>
      <c r="B101" s="11"/>
      <c r="C101" s="12"/>
      <c r="D101" s="141"/>
      <c r="E101" s="138"/>
      <c r="F101" s="11"/>
      <c r="G101" s="15"/>
      <c r="H101" s="11"/>
      <c r="I101" s="16" t="s">
        <v>21</v>
      </c>
      <c r="J101" s="11"/>
      <c r="K101" s="17"/>
      <c r="L101" s="18" t="e">
        <f t="shared" si="3"/>
        <v>#DIV/0!</v>
      </c>
      <c r="M101" s="11"/>
      <c r="N101" s="2"/>
      <c r="O101" s="27"/>
      <c r="P101" s="11"/>
    </row>
    <row r="102" spans="1:16" ht="12.75">
      <c r="A102" s="61" t="s">
        <v>74</v>
      </c>
      <c r="B102" s="11" t="s">
        <v>32</v>
      </c>
      <c r="C102" s="12">
        <v>38223</v>
      </c>
      <c r="D102" s="141"/>
      <c r="E102" s="138" t="s">
        <v>283</v>
      </c>
      <c r="F102" s="11" t="s">
        <v>88</v>
      </c>
      <c r="G102" s="15">
        <v>6.1</v>
      </c>
      <c r="H102" s="11">
        <v>2</v>
      </c>
      <c r="I102" s="16" t="s">
        <v>21</v>
      </c>
      <c r="J102" s="11">
        <v>3</v>
      </c>
      <c r="K102" s="17">
        <v>6.7</v>
      </c>
      <c r="L102" s="18">
        <f>SUM(G102)+H102/(H102+J102)*(K102-G102)</f>
        <v>6.34</v>
      </c>
      <c r="M102" s="11">
        <v>2.5</v>
      </c>
      <c r="N102" s="2">
        <v>6.3</v>
      </c>
      <c r="O102" s="27" t="s">
        <v>214</v>
      </c>
      <c r="P102" s="11"/>
    </row>
    <row r="103" spans="1:16" ht="12.75">
      <c r="A103" s="61"/>
      <c r="B103" s="11"/>
      <c r="C103" s="12"/>
      <c r="D103" s="141"/>
      <c r="E103" s="138"/>
      <c r="F103" s="11"/>
      <c r="G103" s="15"/>
      <c r="H103" s="11"/>
      <c r="I103" s="16" t="s">
        <v>21</v>
      </c>
      <c r="J103" s="11"/>
      <c r="K103" s="17"/>
      <c r="L103" s="18" t="e">
        <f t="shared" si="3"/>
        <v>#DIV/0!</v>
      </c>
      <c r="M103" s="11"/>
      <c r="N103" s="2"/>
      <c r="O103" s="27"/>
      <c r="P103" s="11"/>
    </row>
    <row r="104" spans="1:16" ht="12.75">
      <c r="A104" s="61" t="s">
        <v>74</v>
      </c>
      <c r="B104" s="11" t="s">
        <v>32</v>
      </c>
      <c r="C104" s="12">
        <v>38225</v>
      </c>
      <c r="D104" s="141"/>
      <c r="E104" s="138" t="s">
        <v>284</v>
      </c>
      <c r="F104" s="11" t="s">
        <v>88</v>
      </c>
      <c r="G104" s="15">
        <v>5.6</v>
      </c>
      <c r="H104" s="11">
        <v>3.5</v>
      </c>
      <c r="I104" s="16" t="s">
        <v>21</v>
      </c>
      <c r="J104" s="11">
        <v>2</v>
      </c>
      <c r="K104" s="17">
        <v>6.1</v>
      </c>
      <c r="L104" s="18">
        <f>SUM(G104)+H104/(H104+J104)*(K104-G104)</f>
        <v>5.918181818181818</v>
      </c>
      <c r="M104" s="11">
        <v>2</v>
      </c>
      <c r="N104" s="2">
        <v>5.9</v>
      </c>
      <c r="O104" s="27" t="s">
        <v>214</v>
      </c>
      <c r="P104" s="11"/>
    </row>
    <row r="105" spans="1:16" ht="12.75">
      <c r="A105" s="61"/>
      <c r="B105" s="11"/>
      <c r="C105" s="12"/>
      <c r="D105" s="141"/>
      <c r="E105" s="138"/>
      <c r="F105" s="11"/>
      <c r="G105" s="15"/>
      <c r="H105" s="11"/>
      <c r="I105" s="16" t="s">
        <v>21</v>
      </c>
      <c r="J105" s="11"/>
      <c r="K105" s="17"/>
      <c r="L105" s="18" t="e">
        <f t="shared" si="3"/>
        <v>#DIV/0!</v>
      </c>
      <c r="M105" s="11"/>
      <c r="N105" s="2"/>
      <c r="O105" s="27"/>
      <c r="P105" s="11"/>
    </row>
    <row r="106" spans="1:16" ht="12.75">
      <c r="A106" s="61" t="s">
        <v>74</v>
      </c>
      <c r="B106" s="11" t="s">
        <v>32</v>
      </c>
      <c r="C106" s="12">
        <v>38231</v>
      </c>
      <c r="D106" s="141"/>
      <c r="E106" s="135" t="s">
        <v>213</v>
      </c>
      <c r="F106" s="11" t="s">
        <v>88</v>
      </c>
      <c r="G106" s="15">
        <v>5.2</v>
      </c>
      <c r="H106" s="11">
        <v>3</v>
      </c>
      <c r="I106" s="16" t="s">
        <v>21</v>
      </c>
      <c r="J106" s="11">
        <v>4.5</v>
      </c>
      <c r="K106" s="17">
        <v>6.1</v>
      </c>
      <c r="L106" s="18">
        <f>SUM(G106)+H106/(H106+J106)*(K106-G106)</f>
        <v>5.56</v>
      </c>
      <c r="M106" s="11">
        <v>1.5</v>
      </c>
      <c r="N106" s="2">
        <v>5.6</v>
      </c>
      <c r="O106" s="27">
        <v>0.9</v>
      </c>
      <c r="P106" s="11"/>
    </row>
    <row r="107" spans="1:16" ht="12.75">
      <c r="A107" s="61"/>
      <c r="B107" s="11"/>
      <c r="C107" s="12"/>
      <c r="D107" s="141"/>
      <c r="E107" s="138"/>
      <c r="F107" s="11"/>
      <c r="G107" s="15"/>
      <c r="H107" s="11"/>
      <c r="I107" s="16" t="s">
        <v>21</v>
      </c>
      <c r="J107" s="11"/>
      <c r="K107" s="17"/>
      <c r="L107" s="18" t="e">
        <f t="shared" si="3"/>
        <v>#DIV/0!</v>
      </c>
      <c r="M107" s="11"/>
      <c r="N107" s="2"/>
      <c r="O107" s="27"/>
      <c r="P107" s="11"/>
    </row>
    <row r="108" spans="1:16" ht="12.75">
      <c r="A108" s="61" t="s">
        <v>74</v>
      </c>
      <c r="B108" s="11" t="s">
        <v>32</v>
      </c>
      <c r="C108" s="12">
        <v>38234</v>
      </c>
      <c r="D108" s="141"/>
      <c r="E108" s="138" t="s">
        <v>250</v>
      </c>
      <c r="F108" s="11" t="s">
        <v>88</v>
      </c>
      <c r="G108" s="15">
        <v>5.2</v>
      </c>
      <c r="H108" s="11">
        <v>2.5</v>
      </c>
      <c r="I108" s="16" t="s">
        <v>21</v>
      </c>
      <c r="J108" s="11">
        <v>4</v>
      </c>
      <c r="K108" s="17">
        <v>6.1</v>
      </c>
      <c r="L108" s="18">
        <f>SUM(G108)+H108/(H108+J108)*(K108-G108)</f>
        <v>5.546153846153846</v>
      </c>
      <c r="M108" s="11">
        <v>2</v>
      </c>
      <c r="N108" s="2">
        <v>5.6</v>
      </c>
      <c r="O108" s="27">
        <v>0.5</v>
      </c>
      <c r="P108" s="11"/>
    </row>
    <row r="109" spans="1:16" ht="12.75">
      <c r="A109" s="61"/>
      <c r="B109" s="11"/>
      <c r="C109" s="12"/>
      <c r="D109" s="141"/>
      <c r="E109" s="138"/>
      <c r="F109" s="11"/>
      <c r="G109" s="15"/>
      <c r="H109" s="11"/>
      <c r="I109" s="16" t="s">
        <v>21</v>
      </c>
      <c r="J109" s="11"/>
      <c r="K109" s="17"/>
      <c r="L109" s="18" t="e">
        <f t="shared" si="3"/>
        <v>#DIV/0!</v>
      </c>
      <c r="M109" s="11"/>
      <c r="N109" s="2"/>
      <c r="O109" s="27"/>
      <c r="P109" s="11"/>
    </row>
    <row r="110" spans="1:16" ht="12.75">
      <c r="A110" s="61" t="s">
        <v>74</v>
      </c>
      <c r="B110" s="11" t="s">
        <v>32</v>
      </c>
      <c r="C110" s="12">
        <v>38239</v>
      </c>
      <c r="D110" s="141"/>
      <c r="E110" s="138" t="s">
        <v>288</v>
      </c>
      <c r="F110" s="11" t="s">
        <v>88</v>
      </c>
      <c r="G110" s="15">
        <v>5.2</v>
      </c>
      <c r="H110" s="11">
        <v>1</v>
      </c>
      <c r="I110" s="16" t="s">
        <v>21</v>
      </c>
      <c r="J110" s="11">
        <v>2.5</v>
      </c>
      <c r="K110" s="17">
        <v>5.6</v>
      </c>
      <c r="L110" s="18">
        <f>SUM(G110)+H110/(H110+J110)*(K110-G110)</f>
        <v>5.314285714285714</v>
      </c>
      <c r="M110" s="11">
        <v>1.5</v>
      </c>
      <c r="N110" s="2">
        <v>5.3</v>
      </c>
      <c r="O110" s="27">
        <v>1.5</v>
      </c>
      <c r="P110" s="11"/>
    </row>
    <row r="111" spans="1:16" ht="12.75">
      <c r="A111" s="61"/>
      <c r="B111" s="11"/>
      <c r="C111" s="12"/>
      <c r="D111" s="141"/>
      <c r="E111" s="138"/>
      <c r="F111" s="11"/>
      <c r="G111" s="15"/>
      <c r="H111" s="11"/>
      <c r="I111" s="16" t="s">
        <v>21</v>
      </c>
      <c r="J111" s="11"/>
      <c r="K111" s="17"/>
      <c r="L111" s="18" t="e">
        <f t="shared" si="3"/>
        <v>#DIV/0!</v>
      </c>
      <c r="M111" s="11"/>
      <c r="N111" s="2"/>
      <c r="O111" s="27"/>
      <c r="P111" s="11"/>
    </row>
    <row r="112" spans="1:16" ht="12.75">
      <c r="A112" s="61" t="s">
        <v>74</v>
      </c>
      <c r="B112" s="11" t="s">
        <v>32</v>
      </c>
      <c r="C112" s="12">
        <v>38242</v>
      </c>
      <c r="D112" s="141"/>
      <c r="E112" s="138" t="s">
        <v>299</v>
      </c>
      <c r="F112" s="11" t="s">
        <v>88</v>
      </c>
      <c r="G112" s="15">
        <v>5.2</v>
      </c>
      <c r="H112" s="11">
        <v>0.5</v>
      </c>
      <c r="I112" s="16" t="s">
        <v>21</v>
      </c>
      <c r="J112" s="11">
        <v>2</v>
      </c>
      <c r="K112" s="17">
        <v>5.6</v>
      </c>
      <c r="L112" s="18">
        <f>SUM(G112)+H112/(H112+J112)*(K112-G112)</f>
        <v>5.28</v>
      </c>
      <c r="M112" s="11">
        <v>1.5</v>
      </c>
      <c r="N112" s="2">
        <v>5.3</v>
      </c>
      <c r="O112" s="27">
        <v>1</v>
      </c>
      <c r="P112" s="11"/>
    </row>
    <row r="113" spans="1:16" ht="12.75">
      <c r="A113" s="61"/>
      <c r="B113" s="11"/>
      <c r="C113" s="12"/>
      <c r="D113" s="141"/>
      <c r="E113" s="138"/>
      <c r="F113" s="11"/>
      <c r="G113" s="15"/>
      <c r="H113" s="11"/>
      <c r="I113" s="16" t="s">
        <v>21</v>
      </c>
      <c r="J113" s="11"/>
      <c r="K113" s="17"/>
      <c r="L113" s="18" t="e">
        <f t="shared" si="3"/>
        <v>#DIV/0!</v>
      </c>
      <c r="M113" s="11"/>
      <c r="N113" s="2"/>
      <c r="O113" s="27"/>
      <c r="P113" s="11"/>
    </row>
    <row r="114" spans="1:16" ht="12.75">
      <c r="A114" s="61" t="s">
        <v>74</v>
      </c>
      <c r="B114" s="11" t="s">
        <v>32</v>
      </c>
      <c r="C114" s="12">
        <v>38247</v>
      </c>
      <c r="D114" s="141"/>
      <c r="E114" s="138" t="s">
        <v>302</v>
      </c>
      <c r="F114" s="11" t="s">
        <v>88</v>
      </c>
      <c r="G114" s="15">
        <v>4.5</v>
      </c>
      <c r="H114" s="11">
        <v>6</v>
      </c>
      <c r="I114" s="16" t="s">
        <v>21</v>
      </c>
      <c r="J114" s="11">
        <v>1.5</v>
      </c>
      <c r="K114" s="17">
        <v>5.2</v>
      </c>
      <c r="L114" s="18">
        <f>SUM(G114)+H114/(H114+J114)*(K114-G114)</f>
        <v>5.0600000000000005</v>
      </c>
      <c r="M114" s="11">
        <v>1</v>
      </c>
      <c r="N114" s="2">
        <v>5.1</v>
      </c>
      <c r="O114" s="27">
        <v>1.4</v>
      </c>
      <c r="P114" s="11"/>
    </row>
    <row r="115" spans="1:16" ht="12.75">
      <c r="A115" s="61"/>
      <c r="B115" s="11"/>
      <c r="C115" s="12"/>
      <c r="D115" s="141"/>
      <c r="E115" s="138"/>
      <c r="F115" s="11"/>
      <c r="G115" s="15"/>
      <c r="H115" s="11"/>
      <c r="I115" s="16" t="s">
        <v>21</v>
      </c>
      <c r="J115" s="11"/>
      <c r="K115" s="17"/>
      <c r="L115" s="18" t="e">
        <f t="shared" si="3"/>
        <v>#DIV/0!</v>
      </c>
      <c r="M115" s="11"/>
      <c r="N115" s="2"/>
      <c r="O115" s="27"/>
      <c r="P115" s="11"/>
    </row>
    <row r="116" spans="1:16" ht="12.75">
      <c r="A116" s="61" t="s">
        <v>74</v>
      </c>
      <c r="B116" s="11" t="s">
        <v>32</v>
      </c>
      <c r="C116" s="12">
        <v>38256</v>
      </c>
      <c r="D116" s="141"/>
      <c r="E116" s="138" t="s">
        <v>283</v>
      </c>
      <c r="F116" s="11" t="s">
        <v>88</v>
      </c>
      <c r="G116" s="15">
        <v>4.5</v>
      </c>
      <c r="H116" s="11">
        <v>6</v>
      </c>
      <c r="I116" s="16" t="s">
        <v>21</v>
      </c>
      <c r="J116" s="11">
        <v>1</v>
      </c>
      <c r="K116" s="17">
        <v>5.2</v>
      </c>
      <c r="L116" s="18">
        <f>SUM(G116)+H116/(H116+J116)*(K116-G116)</f>
        <v>5.1</v>
      </c>
      <c r="M116" s="11">
        <v>1.5</v>
      </c>
      <c r="N116" s="2">
        <v>5.1</v>
      </c>
      <c r="O116" s="27" t="s">
        <v>137</v>
      </c>
      <c r="P116" s="11"/>
    </row>
    <row r="117" spans="1:16" ht="12.75">
      <c r="A117" s="61"/>
      <c r="B117" s="11"/>
      <c r="C117" s="12"/>
      <c r="D117" s="141"/>
      <c r="E117" s="138"/>
      <c r="F117" s="11"/>
      <c r="G117" s="15"/>
      <c r="H117" s="11"/>
      <c r="I117" s="16" t="s">
        <v>21</v>
      </c>
      <c r="J117" s="11"/>
      <c r="K117" s="17"/>
      <c r="L117" s="18" t="e">
        <f t="shared" si="3"/>
        <v>#DIV/0!</v>
      </c>
      <c r="M117" s="11"/>
      <c r="N117" s="2"/>
      <c r="O117" s="27"/>
      <c r="P117" s="11"/>
    </row>
    <row r="118" spans="1:16" ht="12.75">
      <c r="A118" s="61" t="s">
        <v>74</v>
      </c>
      <c r="B118" s="11" t="s">
        <v>32</v>
      </c>
      <c r="C118" s="12">
        <v>38262</v>
      </c>
      <c r="D118" s="141"/>
      <c r="E118" s="138" t="s">
        <v>239</v>
      </c>
      <c r="F118" s="11" t="s">
        <v>88</v>
      </c>
      <c r="G118" s="15">
        <v>5</v>
      </c>
      <c r="H118" s="11">
        <v>1.5</v>
      </c>
      <c r="I118" s="16" t="s">
        <v>21</v>
      </c>
      <c r="J118" s="11">
        <v>4</v>
      </c>
      <c r="K118" s="17">
        <v>6.1</v>
      </c>
      <c r="L118" s="18">
        <f>SUM(G118)+H118/(H118+J118)*(K118-G118)</f>
        <v>5.3</v>
      </c>
      <c r="M118" s="11">
        <v>2.5</v>
      </c>
      <c r="N118" s="2">
        <v>5.3</v>
      </c>
      <c r="O118" s="27" t="s">
        <v>214</v>
      </c>
      <c r="P118" s="11"/>
    </row>
    <row r="119" spans="1:16" ht="12.75">
      <c r="A119" s="61"/>
      <c r="B119" s="11"/>
      <c r="C119" s="12"/>
      <c r="D119" s="141"/>
      <c r="E119" s="138"/>
      <c r="F119" s="11"/>
      <c r="G119" s="15"/>
      <c r="H119" s="11"/>
      <c r="I119" s="16" t="s">
        <v>21</v>
      </c>
      <c r="J119" s="11"/>
      <c r="K119" s="17"/>
      <c r="L119" s="18" t="e">
        <f t="shared" si="3"/>
        <v>#DIV/0!</v>
      </c>
      <c r="M119" s="11"/>
      <c r="N119" s="2"/>
      <c r="O119" s="27"/>
      <c r="P119" s="11"/>
    </row>
    <row r="120" spans="1:16" ht="12.75">
      <c r="A120" s="61" t="s">
        <v>74</v>
      </c>
      <c r="B120" s="11" t="s">
        <v>32</v>
      </c>
      <c r="C120" s="12">
        <v>38268</v>
      </c>
      <c r="D120" s="141"/>
      <c r="E120" s="138" t="s">
        <v>313</v>
      </c>
      <c r="F120" s="11" t="s">
        <v>88</v>
      </c>
      <c r="G120" s="15">
        <v>5</v>
      </c>
      <c r="H120" s="11">
        <v>2</v>
      </c>
      <c r="I120" s="16" t="s">
        <v>21</v>
      </c>
      <c r="J120" s="11">
        <v>4</v>
      </c>
      <c r="K120" s="17">
        <v>6.1</v>
      </c>
      <c r="L120" s="18">
        <f>SUM(G120)+H120/(H120+J120)*(K120-G120)</f>
        <v>5.366666666666666</v>
      </c>
      <c r="M120" s="11">
        <v>2</v>
      </c>
      <c r="N120" s="2">
        <v>5.4</v>
      </c>
      <c r="O120" s="27" t="s">
        <v>214</v>
      </c>
      <c r="P120" s="11"/>
    </row>
    <row r="121" spans="1:16" ht="12.75">
      <c r="A121" s="61"/>
      <c r="B121" s="11"/>
      <c r="C121" s="12"/>
      <c r="D121" s="141"/>
      <c r="E121" s="138"/>
      <c r="F121" s="11"/>
      <c r="G121" s="15"/>
      <c r="H121" s="11"/>
      <c r="I121" s="16" t="s">
        <v>21</v>
      </c>
      <c r="J121" s="11"/>
      <c r="K121" s="17"/>
      <c r="L121" s="18" t="e">
        <f t="shared" si="3"/>
        <v>#DIV/0!</v>
      </c>
      <c r="M121" s="11"/>
      <c r="N121" s="2"/>
      <c r="O121" s="27"/>
      <c r="P121" s="11"/>
    </row>
    <row r="122" spans="1:16" ht="12.75">
      <c r="A122" s="61" t="s">
        <v>74</v>
      </c>
      <c r="B122" s="11" t="s">
        <v>32</v>
      </c>
      <c r="C122" s="12">
        <v>38271</v>
      </c>
      <c r="D122" s="141"/>
      <c r="E122" s="138" t="s">
        <v>320</v>
      </c>
      <c r="F122" s="11" t="s">
        <v>88</v>
      </c>
      <c r="G122" s="15">
        <v>5</v>
      </c>
      <c r="H122" s="11">
        <v>2</v>
      </c>
      <c r="I122" s="16" t="s">
        <v>21</v>
      </c>
      <c r="J122" s="11">
        <v>3.5</v>
      </c>
      <c r="K122" s="17">
        <v>6.1</v>
      </c>
      <c r="L122" s="18">
        <f aca="true" t="shared" si="4" ref="L122:L136">SUM(G122)+H122/(H122+J122)*(K122-G122)</f>
        <v>5.3999999999999995</v>
      </c>
      <c r="M122" s="11">
        <v>1</v>
      </c>
      <c r="N122" s="2">
        <v>5.4</v>
      </c>
      <c r="O122" s="27">
        <v>1.2</v>
      </c>
      <c r="P122" s="11"/>
    </row>
    <row r="123" spans="1:16" ht="12.75">
      <c r="A123" s="61"/>
      <c r="B123" s="11"/>
      <c r="C123" s="12"/>
      <c r="D123" s="141"/>
      <c r="E123" s="138"/>
      <c r="F123" s="11"/>
      <c r="G123" s="15"/>
      <c r="H123" s="11"/>
      <c r="I123" s="16" t="s">
        <v>21</v>
      </c>
      <c r="J123" s="11"/>
      <c r="K123" s="17"/>
      <c r="L123" s="18" t="e">
        <f t="shared" si="4"/>
        <v>#DIV/0!</v>
      </c>
      <c r="M123" s="11"/>
      <c r="N123" s="2"/>
      <c r="O123" s="27"/>
      <c r="P123" s="11"/>
    </row>
    <row r="124" spans="1:16" ht="12.75">
      <c r="A124" s="61" t="s">
        <v>74</v>
      </c>
      <c r="B124" s="11" t="s">
        <v>32</v>
      </c>
      <c r="C124" s="12">
        <v>38273</v>
      </c>
      <c r="D124" s="141"/>
      <c r="E124" s="138" t="s">
        <v>325</v>
      </c>
      <c r="F124" s="11" t="s">
        <v>88</v>
      </c>
      <c r="G124" s="15">
        <v>5</v>
      </c>
      <c r="H124" s="11">
        <v>3</v>
      </c>
      <c r="I124" s="16" t="s">
        <v>21</v>
      </c>
      <c r="J124" s="11">
        <v>3</v>
      </c>
      <c r="K124" s="17">
        <v>6.1</v>
      </c>
      <c r="L124" s="18">
        <f t="shared" si="4"/>
        <v>5.55</v>
      </c>
      <c r="M124" s="11">
        <v>2</v>
      </c>
      <c r="N124" s="2">
        <v>5.4</v>
      </c>
      <c r="O124" s="27">
        <v>1.2</v>
      </c>
      <c r="P124" s="11"/>
    </row>
    <row r="125" spans="1:16" ht="12.75">
      <c r="A125" s="61" t="s">
        <v>74</v>
      </c>
      <c r="B125" s="11" t="s">
        <v>32</v>
      </c>
      <c r="C125" s="12">
        <v>38273</v>
      </c>
      <c r="D125" s="141"/>
      <c r="E125" s="138" t="s">
        <v>325</v>
      </c>
      <c r="F125" s="11" t="s">
        <v>88</v>
      </c>
      <c r="G125" s="15">
        <v>5</v>
      </c>
      <c r="H125" s="11">
        <v>3</v>
      </c>
      <c r="I125" s="16" t="s">
        <v>21</v>
      </c>
      <c r="J125" s="11">
        <v>4</v>
      </c>
      <c r="K125" s="17">
        <v>6.1</v>
      </c>
      <c r="L125" s="18">
        <f t="shared" si="4"/>
        <v>5.4714285714285715</v>
      </c>
      <c r="M125" s="11">
        <v>2</v>
      </c>
      <c r="N125" s="236">
        <f>SUM(L124:L125)/2</f>
        <v>5.510714285714286</v>
      </c>
      <c r="O125" s="27">
        <v>1.2</v>
      </c>
      <c r="P125" s="11"/>
    </row>
    <row r="126" spans="1:16" ht="12.75">
      <c r="A126" s="61"/>
      <c r="B126" s="11"/>
      <c r="C126" s="12"/>
      <c r="D126" s="141"/>
      <c r="E126" s="138"/>
      <c r="F126" s="11"/>
      <c r="G126" s="15"/>
      <c r="H126" s="11"/>
      <c r="I126" s="16" t="s">
        <v>21</v>
      </c>
      <c r="J126" s="11"/>
      <c r="K126" s="17"/>
      <c r="L126" s="18" t="e">
        <f t="shared" si="4"/>
        <v>#DIV/0!</v>
      </c>
      <c r="M126" s="11"/>
      <c r="N126" s="2"/>
      <c r="O126" s="27"/>
      <c r="P126" s="11"/>
    </row>
    <row r="127" spans="1:16" ht="12.75">
      <c r="A127" s="61" t="s">
        <v>74</v>
      </c>
      <c r="B127" s="11" t="s">
        <v>32</v>
      </c>
      <c r="C127" s="12">
        <v>38274</v>
      </c>
      <c r="D127" s="141"/>
      <c r="E127" s="138" t="s">
        <v>290</v>
      </c>
      <c r="F127" s="11" t="s">
        <v>88</v>
      </c>
      <c r="G127" s="15">
        <v>5</v>
      </c>
      <c r="H127" s="11">
        <v>4</v>
      </c>
      <c r="I127" s="16" t="s">
        <v>21</v>
      </c>
      <c r="J127" s="11">
        <v>4</v>
      </c>
      <c r="K127" s="17">
        <v>6.1</v>
      </c>
      <c r="L127" s="18">
        <f t="shared" si="4"/>
        <v>5.55</v>
      </c>
      <c r="M127" s="11">
        <v>2</v>
      </c>
      <c r="N127" s="236" t="e">
        <f>SUM(L126:L127)/3</f>
        <v>#DIV/0!</v>
      </c>
      <c r="O127" s="27">
        <v>1.2</v>
      </c>
      <c r="P127" s="11"/>
    </row>
    <row r="128" spans="1:16" ht="12.75">
      <c r="A128" s="61" t="s">
        <v>74</v>
      </c>
      <c r="B128" s="11" t="s">
        <v>32</v>
      </c>
      <c r="C128" s="12">
        <v>38274</v>
      </c>
      <c r="D128" s="141"/>
      <c r="E128" s="138" t="s">
        <v>290</v>
      </c>
      <c r="F128" s="11" t="s">
        <v>88</v>
      </c>
      <c r="G128" s="15">
        <v>5</v>
      </c>
      <c r="H128" s="11">
        <v>4</v>
      </c>
      <c r="I128" s="16" t="s">
        <v>21</v>
      </c>
      <c r="J128" s="11">
        <v>3.5</v>
      </c>
      <c r="K128" s="17">
        <v>6.1</v>
      </c>
      <c r="L128" s="18">
        <f t="shared" si="4"/>
        <v>5.586666666666666</v>
      </c>
      <c r="M128" s="11">
        <v>2</v>
      </c>
      <c r="N128" s="236">
        <f>SUM(L127:L129)/3</f>
        <v>5.576324786324786</v>
      </c>
      <c r="O128" s="27">
        <v>1.2</v>
      </c>
      <c r="P128" s="11"/>
    </row>
    <row r="129" spans="1:16" ht="12.75">
      <c r="A129" s="61" t="s">
        <v>74</v>
      </c>
      <c r="B129" s="11" t="s">
        <v>32</v>
      </c>
      <c r="C129" s="12">
        <v>38274</v>
      </c>
      <c r="D129" s="141"/>
      <c r="E129" s="138" t="s">
        <v>290</v>
      </c>
      <c r="F129" s="11" t="s">
        <v>88</v>
      </c>
      <c r="G129" s="15">
        <v>5</v>
      </c>
      <c r="H129" s="11">
        <v>3.5</v>
      </c>
      <c r="I129" s="16" t="s">
        <v>21</v>
      </c>
      <c r="J129" s="11">
        <v>3</v>
      </c>
      <c r="K129" s="17">
        <v>6.1</v>
      </c>
      <c r="L129" s="18">
        <f t="shared" si="4"/>
        <v>5.592307692307692</v>
      </c>
      <c r="M129" s="11">
        <v>2</v>
      </c>
      <c r="N129" s="2"/>
      <c r="O129" s="27">
        <v>1.2</v>
      </c>
      <c r="P129" s="11"/>
    </row>
    <row r="130" spans="1:16" ht="12.75">
      <c r="A130" s="61"/>
      <c r="B130" s="11"/>
      <c r="C130" s="12"/>
      <c r="D130" s="141"/>
      <c r="E130" s="138"/>
      <c r="F130" s="11"/>
      <c r="G130" s="15"/>
      <c r="H130" s="11"/>
      <c r="I130" s="16" t="s">
        <v>21</v>
      </c>
      <c r="J130" s="11"/>
      <c r="K130" s="17"/>
      <c r="L130" s="18" t="e">
        <f t="shared" si="4"/>
        <v>#DIV/0!</v>
      </c>
      <c r="M130" s="11"/>
      <c r="N130" s="2"/>
      <c r="O130" s="27"/>
      <c r="P130" s="11"/>
    </row>
    <row r="131" spans="1:16" ht="12.75">
      <c r="A131" s="61" t="s">
        <v>74</v>
      </c>
      <c r="B131" s="11" t="s">
        <v>32</v>
      </c>
      <c r="C131" s="12">
        <v>38275</v>
      </c>
      <c r="D131" s="141"/>
      <c r="E131" s="135" t="s">
        <v>188</v>
      </c>
      <c r="F131" s="11" t="s">
        <v>88</v>
      </c>
      <c r="G131" s="15">
        <v>5</v>
      </c>
      <c r="H131" s="11">
        <v>3</v>
      </c>
      <c r="I131" s="16" t="s">
        <v>21</v>
      </c>
      <c r="J131" s="11">
        <v>4</v>
      </c>
      <c r="K131" s="17">
        <v>6.1</v>
      </c>
      <c r="L131" s="18">
        <f t="shared" si="4"/>
        <v>5.4714285714285715</v>
      </c>
      <c r="M131" s="11">
        <v>1.5</v>
      </c>
      <c r="N131" s="2"/>
      <c r="O131" s="27">
        <v>1.5</v>
      </c>
      <c r="P131" s="11"/>
    </row>
    <row r="132" spans="1:16" ht="12.75">
      <c r="A132" s="61" t="s">
        <v>74</v>
      </c>
      <c r="B132" s="11" t="s">
        <v>32</v>
      </c>
      <c r="C132" s="12">
        <v>38275</v>
      </c>
      <c r="D132" s="141"/>
      <c r="E132" s="135" t="s">
        <v>188</v>
      </c>
      <c r="F132" s="11" t="s">
        <v>88</v>
      </c>
      <c r="G132" s="15">
        <v>5</v>
      </c>
      <c r="H132" s="11">
        <v>3</v>
      </c>
      <c r="I132" s="16" t="s">
        <v>21</v>
      </c>
      <c r="J132" s="11">
        <v>3.5</v>
      </c>
      <c r="K132" s="17">
        <v>6.1</v>
      </c>
      <c r="L132" s="18">
        <f t="shared" si="4"/>
        <v>5.507692307692308</v>
      </c>
      <c r="M132" s="11">
        <v>1.5</v>
      </c>
      <c r="N132" s="236">
        <f>SUM(L131:L133)/3</f>
        <v>5.546373626373627</v>
      </c>
      <c r="O132" s="27">
        <v>1.5</v>
      </c>
      <c r="P132" s="11"/>
    </row>
    <row r="133" spans="1:16" ht="12.75">
      <c r="A133" s="61" t="s">
        <v>74</v>
      </c>
      <c r="B133" s="11" t="s">
        <v>32</v>
      </c>
      <c r="C133" s="12">
        <v>38275</v>
      </c>
      <c r="D133" s="141"/>
      <c r="E133" s="135" t="s">
        <v>188</v>
      </c>
      <c r="F133" s="11" t="s">
        <v>88</v>
      </c>
      <c r="G133" s="15">
        <v>5</v>
      </c>
      <c r="H133" s="11">
        <v>3</v>
      </c>
      <c r="I133" s="16" t="s">
        <v>21</v>
      </c>
      <c r="J133" s="11">
        <v>2</v>
      </c>
      <c r="K133" s="17">
        <v>6.1</v>
      </c>
      <c r="L133" s="18">
        <f t="shared" si="4"/>
        <v>5.66</v>
      </c>
      <c r="M133" s="11">
        <v>1.5</v>
      </c>
      <c r="N133" s="2"/>
      <c r="O133" s="27">
        <v>1.5</v>
      </c>
      <c r="P133" s="11"/>
    </row>
    <row r="134" spans="1:16" ht="12.75">
      <c r="A134" s="61"/>
      <c r="B134" s="11"/>
      <c r="C134" s="12"/>
      <c r="D134" s="141"/>
      <c r="E134" s="138"/>
      <c r="F134" s="11"/>
      <c r="G134" s="15"/>
      <c r="H134" s="11"/>
      <c r="I134" s="16" t="s">
        <v>21</v>
      </c>
      <c r="J134" s="11"/>
      <c r="K134" s="17"/>
      <c r="L134" s="18" t="e">
        <f t="shared" si="4"/>
        <v>#DIV/0!</v>
      </c>
      <c r="M134" s="11"/>
      <c r="N134" s="2"/>
      <c r="O134" s="27"/>
      <c r="P134" s="11"/>
    </row>
    <row r="135" spans="1:16" ht="12.75">
      <c r="A135" s="61" t="s">
        <v>74</v>
      </c>
      <c r="B135" s="11" t="s">
        <v>32</v>
      </c>
      <c r="C135" s="12">
        <v>38282</v>
      </c>
      <c r="D135" s="141"/>
      <c r="E135" s="138" t="s">
        <v>328</v>
      </c>
      <c r="F135" s="11" t="s">
        <v>88</v>
      </c>
      <c r="G135" s="15">
        <v>5</v>
      </c>
      <c r="H135" s="11">
        <v>2</v>
      </c>
      <c r="I135" s="16" t="s">
        <v>21</v>
      </c>
      <c r="J135" s="11">
        <v>4</v>
      </c>
      <c r="K135" s="17">
        <v>6.1</v>
      </c>
      <c r="L135" s="18">
        <f t="shared" si="4"/>
        <v>5.366666666666666</v>
      </c>
      <c r="M135" s="11">
        <v>1.5</v>
      </c>
      <c r="N135" s="2"/>
      <c r="O135" s="27" t="s">
        <v>137</v>
      </c>
      <c r="P135" s="11"/>
    </row>
    <row r="136" spans="1:16" ht="12.75">
      <c r="A136" s="61" t="s">
        <v>74</v>
      </c>
      <c r="B136" s="11" t="s">
        <v>32</v>
      </c>
      <c r="C136" s="12">
        <v>38282</v>
      </c>
      <c r="D136" s="141"/>
      <c r="E136" s="138" t="s">
        <v>328</v>
      </c>
      <c r="F136" s="11" t="s">
        <v>88</v>
      </c>
      <c r="G136" s="15">
        <v>5</v>
      </c>
      <c r="H136" s="11">
        <v>2</v>
      </c>
      <c r="I136" s="16" t="s">
        <v>21</v>
      </c>
      <c r="J136" s="11">
        <v>4.5</v>
      </c>
      <c r="K136" s="17">
        <v>6.1</v>
      </c>
      <c r="L136" s="18">
        <f t="shared" si="4"/>
        <v>5.338461538461538</v>
      </c>
      <c r="M136" s="11">
        <v>1.5</v>
      </c>
      <c r="N136" s="236">
        <f>SUM(L135:L136)/2</f>
        <v>5.352564102564102</v>
      </c>
      <c r="O136" s="27" t="s">
        <v>137</v>
      </c>
      <c r="P136" s="11"/>
    </row>
    <row r="137" spans="1:16" ht="12.75">
      <c r="A137" s="61"/>
      <c r="B137" s="11"/>
      <c r="C137" s="12"/>
      <c r="D137" s="141"/>
      <c r="E137" s="138"/>
      <c r="F137" s="11"/>
      <c r="G137" s="15"/>
      <c r="H137" s="11"/>
      <c r="I137" s="16" t="s">
        <v>21</v>
      </c>
      <c r="J137" s="11"/>
      <c r="K137" s="17"/>
      <c r="L137" s="18" t="e">
        <f aca="true" t="shared" si="5" ref="L137:L180">SUM(G137)+H137/(H137+J137)*(K137-G137)</f>
        <v>#DIV/0!</v>
      </c>
      <c r="M137" s="11"/>
      <c r="N137" s="236"/>
      <c r="O137" s="27"/>
      <c r="P137" s="11"/>
    </row>
    <row r="138" spans="1:16" ht="12.75">
      <c r="A138" s="61" t="s">
        <v>74</v>
      </c>
      <c r="B138" s="11" t="s">
        <v>32</v>
      </c>
      <c r="C138" s="12">
        <v>38286</v>
      </c>
      <c r="D138" s="141"/>
      <c r="E138" s="138" t="s">
        <v>340</v>
      </c>
      <c r="F138" s="11" t="s">
        <v>88</v>
      </c>
      <c r="G138" s="15">
        <v>5</v>
      </c>
      <c r="H138" s="11">
        <v>1.5</v>
      </c>
      <c r="I138" s="16" t="s">
        <v>21</v>
      </c>
      <c r="J138" s="11">
        <v>4.5</v>
      </c>
      <c r="K138" s="17">
        <v>6.1</v>
      </c>
      <c r="L138" s="18">
        <f t="shared" si="5"/>
        <v>5.275</v>
      </c>
      <c r="M138" s="11">
        <v>2</v>
      </c>
      <c r="N138" s="236">
        <v>5.3</v>
      </c>
      <c r="O138" s="27" t="s">
        <v>341</v>
      </c>
      <c r="P138" s="11"/>
    </row>
    <row r="139" spans="1:16" ht="12.75">
      <c r="A139" s="61"/>
      <c r="B139" s="11"/>
      <c r="C139" s="12"/>
      <c r="D139" s="141"/>
      <c r="E139" s="138"/>
      <c r="F139" s="11"/>
      <c r="G139" s="15"/>
      <c r="H139" s="11"/>
      <c r="I139" s="16" t="s">
        <v>21</v>
      </c>
      <c r="J139" s="11"/>
      <c r="K139" s="17"/>
      <c r="L139" s="18" t="e">
        <f t="shared" si="5"/>
        <v>#DIV/0!</v>
      </c>
      <c r="M139" s="11"/>
      <c r="N139" s="236"/>
      <c r="O139" s="27"/>
      <c r="P139" s="11"/>
    </row>
    <row r="140" spans="1:16" ht="12.75">
      <c r="A140" s="61" t="s">
        <v>74</v>
      </c>
      <c r="B140" s="11" t="s">
        <v>32</v>
      </c>
      <c r="C140" s="12">
        <v>38288</v>
      </c>
      <c r="D140" s="141"/>
      <c r="E140" s="138" t="s">
        <v>319</v>
      </c>
      <c r="F140" s="11" t="s">
        <v>88</v>
      </c>
      <c r="G140" s="15">
        <v>4.5</v>
      </c>
      <c r="H140" s="11">
        <v>4</v>
      </c>
      <c r="I140" s="16" t="s">
        <v>21</v>
      </c>
      <c r="J140" s="11">
        <v>1</v>
      </c>
      <c r="K140" s="17">
        <v>5</v>
      </c>
      <c r="L140" s="18">
        <f>SUM(G140)+H140/(H140+J140)*(K140-G140)</f>
        <v>4.9</v>
      </c>
      <c r="M140" s="11">
        <v>2</v>
      </c>
      <c r="N140" s="236">
        <v>4.9</v>
      </c>
      <c r="O140" s="27" t="s">
        <v>341</v>
      </c>
      <c r="P140" s="11"/>
    </row>
    <row r="141" spans="1:16" ht="12.75">
      <c r="A141" s="61"/>
      <c r="B141" s="11"/>
      <c r="C141" s="12"/>
      <c r="D141" s="141"/>
      <c r="E141" s="138"/>
      <c r="F141" s="11"/>
      <c r="G141" s="15"/>
      <c r="H141" s="11"/>
      <c r="I141" s="16" t="s">
        <v>21</v>
      </c>
      <c r="J141" s="11"/>
      <c r="K141" s="17"/>
      <c r="L141" s="18" t="e">
        <f t="shared" si="5"/>
        <v>#DIV/0!</v>
      </c>
      <c r="M141" s="11"/>
      <c r="N141" s="236"/>
      <c r="O141" s="27"/>
      <c r="P141" s="11"/>
    </row>
    <row r="142" spans="1:16" ht="12.75">
      <c r="A142" s="61" t="s">
        <v>74</v>
      </c>
      <c r="B142" s="11" t="s">
        <v>32</v>
      </c>
      <c r="C142" s="12">
        <v>38289</v>
      </c>
      <c r="D142" s="141"/>
      <c r="E142" s="138" t="s">
        <v>345</v>
      </c>
      <c r="F142" s="11" t="s">
        <v>88</v>
      </c>
      <c r="G142" s="15">
        <v>4.5</v>
      </c>
      <c r="H142" s="11">
        <v>5</v>
      </c>
      <c r="I142" s="16" t="s">
        <v>21</v>
      </c>
      <c r="J142" s="11">
        <v>0.5</v>
      </c>
      <c r="K142" s="17">
        <v>5</v>
      </c>
      <c r="L142" s="18">
        <f t="shared" si="5"/>
        <v>4.954545454545454</v>
      </c>
      <c r="M142" s="11">
        <v>2</v>
      </c>
      <c r="N142" s="236">
        <v>5</v>
      </c>
      <c r="O142" s="27" t="s">
        <v>341</v>
      </c>
      <c r="P142" s="11"/>
    </row>
    <row r="143" spans="1:16" ht="12.75">
      <c r="A143" s="61"/>
      <c r="B143" s="11"/>
      <c r="C143" s="12"/>
      <c r="D143" s="141"/>
      <c r="E143" s="138"/>
      <c r="F143" s="11"/>
      <c r="G143" s="15"/>
      <c r="H143" s="11"/>
      <c r="I143" s="16" t="s">
        <v>21</v>
      </c>
      <c r="J143" s="11"/>
      <c r="K143" s="17"/>
      <c r="L143" s="18" t="e">
        <f t="shared" si="5"/>
        <v>#DIV/0!</v>
      </c>
      <c r="M143" s="11"/>
      <c r="N143" s="236"/>
      <c r="O143" s="27"/>
      <c r="P143" s="11"/>
    </row>
    <row r="144" spans="1:16" ht="12.75">
      <c r="A144" s="61" t="s">
        <v>74</v>
      </c>
      <c r="B144" s="11" t="s">
        <v>32</v>
      </c>
      <c r="C144" s="12">
        <v>38292</v>
      </c>
      <c r="D144" s="141"/>
      <c r="E144" s="138" t="s">
        <v>346</v>
      </c>
      <c r="F144" s="11" t="s">
        <v>88</v>
      </c>
      <c r="G144" s="15">
        <v>4.5</v>
      </c>
      <c r="H144" s="11">
        <v>4</v>
      </c>
      <c r="I144" s="16" t="s">
        <v>21</v>
      </c>
      <c r="J144" s="11">
        <v>0.2</v>
      </c>
      <c r="K144" s="17">
        <v>5</v>
      </c>
      <c r="L144" s="18">
        <f>SUM(G144)+H144/(H144+J144)*(K144-G144)</f>
        <v>4.976190476190476</v>
      </c>
      <c r="M144" s="11">
        <v>1.5</v>
      </c>
      <c r="N144" s="236">
        <v>5</v>
      </c>
      <c r="O144" s="27">
        <v>1.2</v>
      </c>
      <c r="P144" s="11"/>
    </row>
    <row r="145" spans="1:16" ht="12.75">
      <c r="A145" s="61"/>
      <c r="B145" s="11"/>
      <c r="C145" s="12"/>
      <c r="D145" s="141"/>
      <c r="E145" s="138"/>
      <c r="F145" s="11"/>
      <c r="G145" s="15"/>
      <c r="H145" s="11"/>
      <c r="I145" s="16" t="s">
        <v>21</v>
      </c>
      <c r="J145" s="11"/>
      <c r="K145" s="17"/>
      <c r="L145" s="18" t="e">
        <f t="shared" si="5"/>
        <v>#DIV/0!</v>
      </c>
      <c r="M145" s="11"/>
      <c r="N145" s="236"/>
      <c r="O145" s="27"/>
      <c r="P145" s="11"/>
    </row>
    <row r="146" spans="1:16" ht="12.75">
      <c r="A146" s="61" t="s">
        <v>74</v>
      </c>
      <c r="B146" s="11" t="s">
        <v>32</v>
      </c>
      <c r="C146" s="12">
        <v>38293</v>
      </c>
      <c r="D146" s="141"/>
      <c r="E146" s="138" t="s">
        <v>85</v>
      </c>
      <c r="F146" s="11" t="s">
        <v>88</v>
      </c>
      <c r="G146" s="15">
        <v>4.5</v>
      </c>
      <c r="H146" s="11">
        <v>5</v>
      </c>
      <c r="I146" s="16" t="s">
        <v>21</v>
      </c>
      <c r="J146" s="11">
        <v>1</v>
      </c>
      <c r="K146" s="17">
        <v>5</v>
      </c>
      <c r="L146" s="18">
        <f>SUM(G146)+H146/(H146+J146)*(K146-G146)</f>
        <v>4.916666666666667</v>
      </c>
      <c r="M146" s="11">
        <v>2</v>
      </c>
      <c r="N146" s="6">
        <v>4.9</v>
      </c>
      <c r="O146" s="27">
        <v>0.8</v>
      </c>
      <c r="P146" s="11"/>
    </row>
    <row r="147" spans="1:16" ht="12.75">
      <c r="A147" s="61"/>
      <c r="B147" s="11"/>
      <c r="C147" s="12"/>
      <c r="D147" s="141"/>
      <c r="E147" s="138"/>
      <c r="F147" s="11"/>
      <c r="G147" s="15"/>
      <c r="H147" s="11"/>
      <c r="I147" s="16" t="s">
        <v>21</v>
      </c>
      <c r="J147" s="11"/>
      <c r="K147" s="17"/>
      <c r="L147" s="18" t="e">
        <f t="shared" si="5"/>
        <v>#DIV/0!</v>
      </c>
      <c r="M147" s="11"/>
      <c r="N147" s="236"/>
      <c r="O147" s="27"/>
      <c r="P147" s="11"/>
    </row>
    <row r="148" spans="1:16" ht="12.75">
      <c r="A148" s="61" t="s">
        <v>74</v>
      </c>
      <c r="B148" s="11" t="s">
        <v>32</v>
      </c>
      <c r="C148" s="12">
        <v>38308</v>
      </c>
      <c r="D148" s="141"/>
      <c r="E148" s="138" t="s">
        <v>301</v>
      </c>
      <c r="F148" s="11" t="s">
        <v>88</v>
      </c>
      <c r="G148" s="15">
        <v>5</v>
      </c>
      <c r="H148" s="11">
        <v>3</v>
      </c>
      <c r="I148" s="16" t="s">
        <v>21</v>
      </c>
      <c r="J148" s="11">
        <v>2</v>
      </c>
      <c r="K148" s="17">
        <v>5.4</v>
      </c>
      <c r="L148" s="18">
        <f>SUM(G148)+H148/(H148+J148)*(K148-G148)</f>
        <v>5.24</v>
      </c>
      <c r="M148" s="11">
        <v>2</v>
      </c>
      <c r="N148" s="6">
        <v>5.2</v>
      </c>
      <c r="O148" s="27">
        <v>1</v>
      </c>
      <c r="P148" s="11"/>
    </row>
    <row r="149" spans="1:16" ht="12.75">
      <c r="A149" s="61"/>
      <c r="B149" s="11"/>
      <c r="C149" s="12"/>
      <c r="D149" s="141"/>
      <c r="E149" s="138"/>
      <c r="F149" s="11"/>
      <c r="G149" s="15"/>
      <c r="H149" s="11"/>
      <c r="I149" s="16" t="s">
        <v>21</v>
      </c>
      <c r="J149" s="11"/>
      <c r="K149" s="17"/>
      <c r="L149" s="18" t="e">
        <f t="shared" si="5"/>
        <v>#DIV/0!</v>
      </c>
      <c r="M149" s="11"/>
      <c r="N149" s="236"/>
      <c r="O149" s="27"/>
      <c r="P149" s="11"/>
    </row>
    <row r="150" spans="1:16" ht="13.5" thickBot="1">
      <c r="A150" s="291"/>
      <c r="B150" s="290"/>
      <c r="C150" s="345"/>
      <c r="D150" s="346"/>
      <c r="E150" s="347"/>
      <c r="F150" s="290"/>
      <c r="G150" s="348"/>
      <c r="H150" s="290"/>
      <c r="I150" s="349" t="s">
        <v>21</v>
      </c>
      <c r="J150" s="290"/>
      <c r="K150" s="350"/>
      <c r="L150" s="351" t="e">
        <f t="shared" si="5"/>
        <v>#DIV/0!</v>
      </c>
      <c r="M150" s="290"/>
      <c r="N150" s="294"/>
      <c r="O150" s="352"/>
      <c r="P150" s="290"/>
    </row>
    <row r="151" spans="1:16" ht="13.5" thickTop="1">
      <c r="A151" s="61"/>
      <c r="B151" s="11"/>
      <c r="C151" s="12"/>
      <c r="D151" s="141"/>
      <c r="E151" s="138"/>
      <c r="F151" s="11"/>
      <c r="G151" s="15"/>
      <c r="H151" s="11"/>
      <c r="I151" s="16" t="s">
        <v>21</v>
      </c>
      <c r="J151" s="11"/>
      <c r="K151" s="17"/>
      <c r="L151" s="18" t="e">
        <f>SUM(G151)+H151/(H151+J151)*(K151-G151)</f>
        <v>#DIV/0!</v>
      </c>
      <c r="M151" s="11"/>
      <c r="N151" s="236"/>
      <c r="O151" s="27"/>
      <c r="P151" s="11"/>
    </row>
    <row r="152" spans="1:16" ht="12.75">
      <c r="A152" s="61"/>
      <c r="B152" s="11"/>
      <c r="C152" s="12"/>
      <c r="D152" s="141"/>
      <c r="E152" s="138"/>
      <c r="F152" s="11"/>
      <c r="G152" s="15"/>
      <c r="H152" s="11"/>
      <c r="I152" s="16" t="s">
        <v>21</v>
      </c>
      <c r="J152" s="11"/>
      <c r="K152" s="17"/>
      <c r="L152" s="18" t="e">
        <f>SUM(G152)+H152/(H152+J152)*(K152-G152)</f>
        <v>#DIV/0!</v>
      </c>
      <c r="M152" s="11"/>
      <c r="N152" s="236"/>
      <c r="O152" s="27"/>
      <c r="P152" s="11"/>
    </row>
    <row r="153" spans="1:16" ht="12.75">
      <c r="A153" s="61" t="s">
        <v>74</v>
      </c>
      <c r="B153" s="11" t="s">
        <v>32</v>
      </c>
      <c r="C153" s="12">
        <v>38486</v>
      </c>
      <c r="D153" s="141"/>
      <c r="E153" s="138" t="s">
        <v>446</v>
      </c>
      <c r="F153" s="11" t="s">
        <v>447</v>
      </c>
      <c r="G153" s="15">
        <v>7.1</v>
      </c>
      <c r="H153" s="11">
        <v>5</v>
      </c>
      <c r="I153" s="16" t="s">
        <v>21</v>
      </c>
      <c r="J153" s="11">
        <v>2.5</v>
      </c>
      <c r="K153" s="17">
        <v>7.6</v>
      </c>
      <c r="L153" s="18">
        <f t="shared" si="5"/>
        <v>7.433333333333333</v>
      </c>
      <c r="M153" s="11">
        <v>1.5</v>
      </c>
      <c r="N153" s="8">
        <v>7.4</v>
      </c>
      <c r="O153" s="27" t="s">
        <v>448</v>
      </c>
      <c r="P153" s="11"/>
    </row>
    <row r="154" spans="1:16" ht="12.75">
      <c r="A154" s="61" t="s">
        <v>74</v>
      </c>
      <c r="B154" s="11" t="s">
        <v>32</v>
      </c>
      <c r="C154" s="12">
        <v>38486</v>
      </c>
      <c r="D154" s="141"/>
      <c r="E154" s="138" t="s">
        <v>446</v>
      </c>
      <c r="F154" s="11" t="s">
        <v>447</v>
      </c>
      <c r="G154" s="15">
        <v>7.1</v>
      </c>
      <c r="H154" s="11">
        <v>5</v>
      </c>
      <c r="I154" s="16" t="s">
        <v>21</v>
      </c>
      <c r="J154" s="11">
        <v>2</v>
      </c>
      <c r="K154" s="17">
        <v>7.6</v>
      </c>
      <c r="L154" s="18">
        <f t="shared" si="5"/>
        <v>7.457142857142856</v>
      </c>
      <c r="M154" s="11">
        <v>1.5</v>
      </c>
      <c r="N154" s="236">
        <f>SUM(L153:L154)/2</f>
        <v>7.4452380952380945</v>
      </c>
      <c r="O154" s="27" t="s">
        <v>448</v>
      </c>
      <c r="P154" s="11"/>
    </row>
    <row r="155" spans="1:16" ht="12.75">
      <c r="A155" s="61"/>
      <c r="B155" s="11"/>
      <c r="C155" s="12"/>
      <c r="D155" s="141"/>
      <c r="E155" s="138"/>
      <c r="F155" s="11"/>
      <c r="G155" s="15"/>
      <c r="H155" s="11"/>
      <c r="I155" s="16" t="s">
        <v>21</v>
      </c>
      <c r="J155" s="11"/>
      <c r="K155" s="17"/>
      <c r="L155" s="18" t="e">
        <f t="shared" si="5"/>
        <v>#DIV/0!</v>
      </c>
      <c r="M155" s="11"/>
      <c r="N155" s="236"/>
      <c r="O155" s="27"/>
      <c r="P155" s="11"/>
    </row>
    <row r="156" spans="1:16" ht="12.75">
      <c r="A156" s="61" t="s">
        <v>74</v>
      </c>
      <c r="B156" s="11" t="s">
        <v>450</v>
      </c>
      <c r="C156" s="12">
        <v>38500</v>
      </c>
      <c r="D156" s="141"/>
      <c r="E156" s="138" t="s">
        <v>456</v>
      </c>
      <c r="F156" s="11" t="s">
        <v>447</v>
      </c>
      <c r="G156" s="15">
        <v>7.1</v>
      </c>
      <c r="H156" s="11">
        <v>2</v>
      </c>
      <c r="I156" s="16" t="s">
        <v>21</v>
      </c>
      <c r="J156" s="11">
        <v>2</v>
      </c>
      <c r="K156" s="17">
        <v>7.6</v>
      </c>
      <c r="L156" s="18">
        <f>SUM(G156)+H156/(H156+J156)*(K156-G156)</f>
        <v>7.35</v>
      </c>
      <c r="M156" s="11">
        <v>1.5</v>
      </c>
      <c r="N156" s="8">
        <v>7.4</v>
      </c>
      <c r="O156" s="27" t="s">
        <v>451</v>
      </c>
      <c r="P156" s="11"/>
    </row>
    <row r="157" spans="1:16" ht="12.75">
      <c r="A157" s="61"/>
      <c r="B157" s="11"/>
      <c r="C157" s="12"/>
      <c r="D157" s="141"/>
      <c r="E157" s="138"/>
      <c r="F157" s="11"/>
      <c r="G157" s="15"/>
      <c r="H157" s="11"/>
      <c r="I157" s="16" t="s">
        <v>21</v>
      </c>
      <c r="J157" s="11"/>
      <c r="K157" s="17"/>
      <c r="L157" s="18" t="e">
        <f t="shared" si="5"/>
        <v>#DIV/0!</v>
      </c>
      <c r="M157" s="11"/>
      <c r="N157" s="236"/>
      <c r="O157" s="27"/>
      <c r="P157" s="11"/>
    </row>
    <row r="158" spans="1:16" ht="12.75">
      <c r="A158" s="61" t="s">
        <v>74</v>
      </c>
      <c r="B158" s="11" t="s">
        <v>32</v>
      </c>
      <c r="C158" s="12">
        <v>38510</v>
      </c>
      <c r="D158" s="141"/>
      <c r="E158" s="138" t="s">
        <v>271</v>
      </c>
      <c r="F158" s="11" t="s">
        <v>447</v>
      </c>
      <c r="G158" s="15" t="s">
        <v>237</v>
      </c>
      <c r="H158" s="11"/>
      <c r="I158" s="16" t="s">
        <v>21</v>
      </c>
      <c r="J158" s="11"/>
      <c r="K158" s="17"/>
      <c r="L158" s="18">
        <v>6.7</v>
      </c>
      <c r="M158" s="11">
        <v>2</v>
      </c>
      <c r="N158" s="8">
        <v>6.7</v>
      </c>
      <c r="O158" s="27" t="s">
        <v>458</v>
      </c>
      <c r="P158" s="11"/>
    </row>
    <row r="159" spans="1:16" ht="12.75">
      <c r="A159" s="61"/>
      <c r="B159" s="11"/>
      <c r="C159" s="12"/>
      <c r="D159" s="141"/>
      <c r="E159" s="138"/>
      <c r="F159" s="11"/>
      <c r="G159" s="15"/>
      <c r="H159" s="11"/>
      <c r="I159" s="16" t="s">
        <v>21</v>
      </c>
      <c r="J159" s="11"/>
      <c r="K159" s="17"/>
      <c r="L159" s="18" t="e">
        <f t="shared" si="5"/>
        <v>#DIV/0!</v>
      </c>
      <c r="M159" s="11"/>
      <c r="N159" s="236"/>
      <c r="O159" s="27"/>
      <c r="P159" s="11"/>
    </row>
    <row r="160" spans="1:16" ht="12.75">
      <c r="A160" s="61" t="s">
        <v>74</v>
      </c>
      <c r="B160" s="11" t="s">
        <v>450</v>
      </c>
      <c r="C160" s="12">
        <v>38528</v>
      </c>
      <c r="D160" s="141"/>
      <c r="E160" s="138" t="s">
        <v>460</v>
      </c>
      <c r="F160" s="11" t="s">
        <v>447</v>
      </c>
      <c r="G160" s="15">
        <v>5.2</v>
      </c>
      <c r="H160" s="11">
        <v>2.5</v>
      </c>
      <c r="I160" s="16" t="s">
        <v>21</v>
      </c>
      <c r="J160" s="11">
        <v>3.5</v>
      </c>
      <c r="K160" s="17">
        <v>6.1</v>
      </c>
      <c r="L160" s="18">
        <f>SUM(G160)+H160/(H160+J160)*(K160-G160)</f>
        <v>5.575</v>
      </c>
      <c r="M160" s="11">
        <v>1.5</v>
      </c>
      <c r="N160" s="8">
        <v>5.6</v>
      </c>
      <c r="O160" s="27">
        <v>0.6</v>
      </c>
      <c r="P160" s="11"/>
    </row>
    <row r="161" spans="1:16" ht="12.75">
      <c r="A161" s="61"/>
      <c r="B161" s="11"/>
      <c r="C161" s="12"/>
      <c r="D161" s="141"/>
      <c r="E161" s="138"/>
      <c r="F161" s="11"/>
      <c r="G161" s="15"/>
      <c r="H161" s="11"/>
      <c r="I161" s="16" t="s">
        <v>21</v>
      </c>
      <c r="J161" s="11"/>
      <c r="K161" s="17"/>
      <c r="L161" s="18" t="e">
        <f t="shared" si="5"/>
        <v>#DIV/0!</v>
      </c>
      <c r="M161" s="11"/>
      <c r="N161" s="236"/>
      <c r="O161" s="27"/>
      <c r="P161" s="11"/>
    </row>
    <row r="162" spans="1:16" ht="12.75">
      <c r="A162" s="61" t="s">
        <v>74</v>
      </c>
      <c r="B162" s="11" t="s">
        <v>32</v>
      </c>
      <c r="C162" s="12">
        <v>38543</v>
      </c>
      <c r="D162" s="141"/>
      <c r="E162" s="138" t="s">
        <v>463</v>
      </c>
      <c r="F162" s="11" t="s">
        <v>447</v>
      </c>
      <c r="G162" s="15">
        <v>4.8</v>
      </c>
      <c r="H162" s="11">
        <v>2.5</v>
      </c>
      <c r="I162" s="16" t="s">
        <v>21</v>
      </c>
      <c r="J162" s="11">
        <v>1</v>
      </c>
      <c r="K162" s="17">
        <v>5.2</v>
      </c>
      <c r="L162" s="18">
        <f>SUM(G162)+H162/(H162+J162)*(K162-G162)</f>
        <v>5.085714285714285</v>
      </c>
      <c r="M162" s="11">
        <v>1.5</v>
      </c>
      <c r="N162" s="8">
        <v>5.1</v>
      </c>
      <c r="O162" s="27">
        <v>1.3</v>
      </c>
      <c r="P162" s="11"/>
    </row>
    <row r="163" spans="1:16" ht="12.75">
      <c r="A163" s="61"/>
      <c r="B163" s="11"/>
      <c r="C163" s="12"/>
      <c r="D163" s="141"/>
      <c r="E163" s="138"/>
      <c r="F163" s="11"/>
      <c r="G163" s="15"/>
      <c r="H163" s="11"/>
      <c r="I163" s="16" t="s">
        <v>21</v>
      </c>
      <c r="J163" s="11"/>
      <c r="K163" s="17"/>
      <c r="L163" s="18" t="e">
        <f t="shared" si="5"/>
        <v>#DIV/0!</v>
      </c>
      <c r="M163" s="11"/>
      <c r="N163" s="236"/>
      <c r="O163" s="27"/>
      <c r="P163" s="11"/>
    </row>
    <row r="164" spans="1:16" ht="12.75">
      <c r="A164" s="61" t="s">
        <v>74</v>
      </c>
      <c r="B164" s="11" t="s">
        <v>32</v>
      </c>
      <c r="C164" s="12">
        <v>38544</v>
      </c>
      <c r="D164" s="141"/>
      <c r="E164" s="138" t="s">
        <v>464</v>
      </c>
      <c r="F164" s="11" t="s">
        <v>447</v>
      </c>
      <c r="G164" s="15">
        <v>4.8</v>
      </c>
      <c r="H164" s="11">
        <v>2.5</v>
      </c>
      <c r="I164" s="16" t="s">
        <v>21</v>
      </c>
      <c r="J164" s="11">
        <v>4</v>
      </c>
      <c r="K164" s="17">
        <v>5.2</v>
      </c>
      <c r="L164" s="18">
        <f>SUM(G164)+H164/(H164+J164)*(K164-G164)</f>
        <v>4.953846153846154</v>
      </c>
      <c r="M164" s="11">
        <v>1.5</v>
      </c>
      <c r="N164" s="8">
        <v>5</v>
      </c>
      <c r="O164" s="27" t="s">
        <v>374</v>
      </c>
      <c r="P164" s="11"/>
    </row>
    <row r="165" spans="1:16" ht="12.75">
      <c r="A165" s="61"/>
      <c r="B165" s="11"/>
      <c r="C165" s="12"/>
      <c r="D165" s="141"/>
      <c r="E165" s="138"/>
      <c r="F165" s="11"/>
      <c r="G165" s="15"/>
      <c r="H165" s="11"/>
      <c r="I165" s="16" t="s">
        <v>21</v>
      </c>
      <c r="J165" s="11"/>
      <c r="K165" s="17"/>
      <c r="L165" s="18" t="e">
        <f t="shared" si="5"/>
        <v>#DIV/0!</v>
      </c>
      <c r="M165" s="11"/>
      <c r="N165" s="236"/>
      <c r="O165" s="27"/>
      <c r="P165" s="11"/>
    </row>
    <row r="166" spans="1:16" ht="12.75">
      <c r="A166" s="61"/>
      <c r="B166" s="11"/>
      <c r="C166" s="12"/>
      <c r="D166" s="141"/>
      <c r="E166" s="138"/>
      <c r="F166" s="11"/>
      <c r="G166" s="15"/>
      <c r="H166" s="11"/>
      <c r="I166" s="16" t="s">
        <v>21</v>
      </c>
      <c r="J166" s="11"/>
      <c r="K166" s="17"/>
      <c r="L166" s="18" t="e">
        <f t="shared" si="5"/>
        <v>#DIV/0!</v>
      </c>
      <c r="M166" s="11"/>
      <c r="N166" s="236"/>
      <c r="O166" s="27"/>
      <c r="P166" s="11"/>
    </row>
    <row r="167" spans="1:16" ht="12.75">
      <c r="A167" s="61"/>
      <c r="B167" s="11"/>
      <c r="C167" s="12"/>
      <c r="D167" s="141"/>
      <c r="E167" s="138"/>
      <c r="F167" s="11"/>
      <c r="G167" s="15"/>
      <c r="H167" s="11"/>
      <c r="I167" s="16" t="s">
        <v>21</v>
      </c>
      <c r="J167" s="11"/>
      <c r="K167" s="17"/>
      <c r="L167" s="18" t="e">
        <f t="shared" si="5"/>
        <v>#DIV/0!</v>
      </c>
      <c r="M167" s="11"/>
      <c r="N167" s="236"/>
      <c r="O167" s="27"/>
      <c r="P167" s="11"/>
    </row>
    <row r="168" spans="1:16" ht="12.75">
      <c r="A168" s="61"/>
      <c r="B168" s="11"/>
      <c r="C168" s="12"/>
      <c r="D168" s="141"/>
      <c r="E168" s="138"/>
      <c r="F168" s="11"/>
      <c r="G168" s="15"/>
      <c r="H168" s="11"/>
      <c r="I168" s="16" t="s">
        <v>21</v>
      </c>
      <c r="J168" s="11"/>
      <c r="K168" s="17"/>
      <c r="L168" s="18" t="e">
        <f t="shared" si="5"/>
        <v>#DIV/0!</v>
      </c>
      <c r="M168" s="11"/>
      <c r="N168" s="236"/>
      <c r="O168" s="27"/>
      <c r="P168" s="11"/>
    </row>
    <row r="169" spans="1:16" ht="12.75">
      <c r="A169" s="61"/>
      <c r="B169" s="11"/>
      <c r="C169" s="12"/>
      <c r="D169" s="141"/>
      <c r="E169" s="138"/>
      <c r="F169" s="11"/>
      <c r="G169" s="15"/>
      <c r="H169" s="11"/>
      <c r="I169" s="16" t="s">
        <v>21</v>
      </c>
      <c r="J169" s="11"/>
      <c r="K169" s="17"/>
      <c r="L169" s="18" t="e">
        <f t="shared" si="5"/>
        <v>#DIV/0!</v>
      </c>
      <c r="M169" s="11"/>
      <c r="N169" s="236"/>
      <c r="O169" s="27"/>
      <c r="P169" s="11"/>
    </row>
    <row r="170" spans="1:16" ht="12.75">
      <c r="A170" s="61"/>
      <c r="B170" s="11"/>
      <c r="C170" s="12"/>
      <c r="D170" s="141"/>
      <c r="E170" s="138"/>
      <c r="F170" s="11"/>
      <c r="G170" s="15"/>
      <c r="H170" s="11"/>
      <c r="I170" s="16" t="s">
        <v>21</v>
      </c>
      <c r="J170" s="11"/>
      <c r="K170" s="17"/>
      <c r="L170" s="18" t="e">
        <f t="shared" si="5"/>
        <v>#DIV/0!</v>
      </c>
      <c r="M170" s="11"/>
      <c r="N170" s="236"/>
      <c r="O170" s="27"/>
      <c r="P170" s="11"/>
    </row>
    <row r="171" spans="1:16" ht="12.75">
      <c r="A171" s="61"/>
      <c r="B171" s="11"/>
      <c r="C171" s="12"/>
      <c r="D171" s="141"/>
      <c r="E171" s="138"/>
      <c r="F171" s="11"/>
      <c r="G171" s="15"/>
      <c r="H171" s="11"/>
      <c r="I171" s="16" t="s">
        <v>21</v>
      </c>
      <c r="J171" s="11"/>
      <c r="K171" s="17"/>
      <c r="L171" s="18" t="e">
        <f t="shared" si="5"/>
        <v>#DIV/0!</v>
      </c>
      <c r="M171" s="11"/>
      <c r="N171" s="236"/>
      <c r="O171" s="27"/>
      <c r="P171" s="11"/>
    </row>
    <row r="172" spans="1:16" ht="12.75">
      <c r="A172" s="61"/>
      <c r="B172" s="11"/>
      <c r="C172" s="12"/>
      <c r="D172" s="141"/>
      <c r="E172" s="138"/>
      <c r="F172" s="11"/>
      <c r="G172" s="15"/>
      <c r="H172" s="11"/>
      <c r="I172" s="16" t="s">
        <v>21</v>
      </c>
      <c r="J172" s="11"/>
      <c r="K172" s="17"/>
      <c r="L172" s="18" t="e">
        <f t="shared" si="5"/>
        <v>#DIV/0!</v>
      </c>
      <c r="M172" s="11"/>
      <c r="N172" s="236"/>
      <c r="O172" s="27"/>
      <c r="P172" s="11"/>
    </row>
    <row r="173" spans="1:16" ht="12.75">
      <c r="A173" s="61"/>
      <c r="B173" s="11"/>
      <c r="C173" s="12"/>
      <c r="D173" s="141"/>
      <c r="E173" s="138"/>
      <c r="F173" s="11"/>
      <c r="G173" s="15"/>
      <c r="H173" s="11"/>
      <c r="I173" s="16" t="s">
        <v>21</v>
      </c>
      <c r="J173" s="11"/>
      <c r="K173" s="17"/>
      <c r="L173" s="18" t="e">
        <f t="shared" si="5"/>
        <v>#DIV/0!</v>
      </c>
      <c r="M173" s="11"/>
      <c r="N173" s="236"/>
      <c r="O173" s="27"/>
      <c r="P173" s="11"/>
    </row>
    <row r="174" spans="1:16" ht="12.75">
      <c r="A174" s="61"/>
      <c r="B174" s="11"/>
      <c r="C174" s="12"/>
      <c r="D174" s="141"/>
      <c r="E174" s="138"/>
      <c r="F174" s="11"/>
      <c r="G174" s="15"/>
      <c r="H174" s="11"/>
      <c r="I174" s="16" t="s">
        <v>21</v>
      </c>
      <c r="J174" s="11"/>
      <c r="K174" s="17"/>
      <c r="L174" s="18" t="e">
        <f t="shared" si="5"/>
        <v>#DIV/0!</v>
      </c>
      <c r="M174" s="11"/>
      <c r="N174" s="236"/>
      <c r="O174" s="27"/>
      <c r="P174" s="11"/>
    </row>
    <row r="175" spans="1:16" ht="12.75">
      <c r="A175" s="61"/>
      <c r="B175" s="11"/>
      <c r="C175" s="12"/>
      <c r="D175" s="141"/>
      <c r="E175" s="138"/>
      <c r="F175" s="11"/>
      <c r="G175" s="15"/>
      <c r="H175" s="11"/>
      <c r="I175" s="16" t="s">
        <v>21</v>
      </c>
      <c r="J175" s="11"/>
      <c r="K175" s="17"/>
      <c r="L175" s="18" t="e">
        <f t="shared" si="5"/>
        <v>#DIV/0!</v>
      </c>
      <c r="M175" s="11"/>
      <c r="N175" s="236"/>
      <c r="O175" s="27"/>
      <c r="P175" s="11"/>
    </row>
    <row r="176" spans="1:16" ht="12.75">
      <c r="A176" s="61"/>
      <c r="B176" s="11"/>
      <c r="C176" s="12"/>
      <c r="D176" s="141"/>
      <c r="E176" s="138"/>
      <c r="F176" s="11"/>
      <c r="G176" s="15"/>
      <c r="H176" s="11"/>
      <c r="I176" s="16" t="s">
        <v>21</v>
      </c>
      <c r="J176" s="11"/>
      <c r="K176" s="17"/>
      <c r="L176" s="18" t="e">
        <f t="shared" si="5"/>
        <v>#DIV/0!</v>
      </c>
      <c r="M176" s="11"/>
      <c r="N176" s="236"/>
      <c r="O176" s="27"/>
      <c r="P176" s="11"/>
    </row>
    <row r="177" spans="1:16" ht="12.75">
      <c r="A177" s="61"/>
      <c r="B177" s="11"/>
      <c r="C177" s="12"/>
      <c r="D177" s="141"/>
      <c r="E177" s="138"/>
      <c r="F177" s="11"/>
      <c r="G177" s="15"/>
      <c r="H177" s="11"/>
      <c r="I177" s="16" t="s">
        <v>21</v>
      </c>
      <c r="J177" s="11"/>
      <c r="K177" s="17"/>
      <c r="L177" s="18" t="e">
        <f t="shared" si="5"/>
        <v>#DIV/0!</v>
      </c>
      <c r="M177" s="11"/>
      <c r="N177" s="236"/>
      <c r="O177" s="27"/>
      <c r="P177" s="11"/>
    </row>
    <row r="178" spans="1:16" ht="12.75">
      <c r="A178" s="61"/>
      <c r="B178" s="11"/>
      <c r="C178" s="12"/>
      <c r="D178" s="141"/>
      <c r="E178" s="138"/>
      <c r="F178" s="11"/>
      <c r="G178" s="15"/>
      <c r="H178" s="11"/>
      <c r="I178" s="16" t="s">
        <v>21</v>
      </c>
      <c r="J178" s="11"/>
      <c r="K178" s="17"/>
      <c r="L178" s="18" t="e">
        <f t="shared" si="5"/>
        <v>#DIV/0!</v>
      </c>
      <c r="M178" s="11"/>
      <c r="N178" s="236"/>
      <c r="O178" s="27"/>
      <c r="P178" s="11"/>
    </row>
    <row r="179" spans="1:16" ht="12.75">
      <c r="A179" s="61"/>
      <c r="B179" s="11"/>
      <c r="C179" s="12"/>
      <c r="D179" s="141"/>
      <c r="E179" s="138"/>
      <c r="F179" s="11"/>
      <c r="G179" s="15"/>
      <c r="H179" s="11"/>
      <c r="I179" s="16" t="s">
        <v>21</v>
      </c>
      <c r="J179" s="11"/>
      <c r="K179" s="17"/>
      <c r="L179" s="18" t="e">
        <f t="shared" si="5"/>
        <v>#DIV/0!</v>
      </c>
      <c r="M179" s="11"/>
      <c r="N179" s="236"/>
      <c r="O179" s="27"/>
      <c r="P179" s="11"/>
    </row>
    <row r="180" spans="1:16" ht="12.75">
      <c r="A180" s="61"/>
      <c r="B180" s="11"/>
      <c r="C180" s="12"/>
      <c r="D180" s="141"/>
      <c r="E180" s="138"/>
      <c r="F180" s="11"/>
      <c r="G180" s="15"/>
      <c r="H180" s="11"/>
      <c r="I180" s="16" t="s">
        <v>21</v>
      </c>
      <c r="J180" s="11"/>
      <c r="K180" s="17"/>
      <c r="L180" s="18" t="e">
        <f t="shared" si="5"/>
        <v>#DIV/0!</v>
      </c>
      <c r="M180" s="11"/>
      <c r="N180" s="236"/>
      <c r="O180" s="27"/>
      <c r="P180" s="11"/>
    </row>
    <row r="181" spans="1:16" ht="12.75">
      <c r="A181" s="61"/>
      <c r="B181" s="11"/>
      <c r="C181" s="12"/>
      <c r="D181" s="141"/>
      <c r="E181" s="138"/>
      <c r="F181" s="11"/>
      <c r="G181" s="15"/>
      <c r="H181" s="11"/>
      <c r="I181" s="16" t="s">
        <v>21</v>
      </c>
      <c r="J181" s="11"/>
      <c r="K181" s="17"/>
      <c r="L181" s="18" t="e">
        <f>SUM(G181)+H181/(H181+J181)*(K181-G181)</f>
        <v>#DIV/0!</v>
      </c>
      <c r="M181" s="11"/>
      <c r="N181" s="2"/>
      <c r="O181" s="27"/>
      <c r="P181" s="11"/>
    </row>
    <row r="182" spans="1:16" ht="12.75">
      <c r="A182" s="61"/>
      <c r="B182" s="11"/>
      <c r="C182" s="220"/>
      <c r="D182" s="138"/>
      <c r="E182" s="134"/>
      <c r="F182" s="11"/>
      <c r="G182" s="15"/>
      <c r="H182" s="11"/>
      <c r="I182" s="16" t="s">
        <v>21</v>
      </c>
      <c r="J182" s="11"/>
      <c r="K182" s="17"/>
      <c r="L182" s="18" t="e">
        <f>SUM(G182)+H182/(H182+J182)*(K182-G182)</f>
        <v>#DIV/0!</v>
      </c>
      <c r="M182" s="11"/>
      <c r="N182" s="1"/>
      <c r="O182" s="27"/>
      <c r="P182" s="11"/>
    </row>
    <row r="183" spans="1:16" ht="12.75">
      <c r="A183" s="98"/>
      <c r="B183" s="98"/>
      <c r="C183" s="221"/>
      <c r="D183" s="222"/>
      <c r="E183" s="223"/>
      <c r="F183" s="206"/>
      <c r="G183" s="205"/>
      <c r="H183" s="206"/>
      <c r="I183" s="207"/>
      <c r="J183" s="206"/>
      <c r="K183" s="205"/>
      <c r="L183" s="205"/>
      <c r="M183" s="206"/>
      <c r="N183" s="208"/>
      <c r="O183" s="209"/>
      <c r="P183" s="206"/>
    </row>
    <row r="184" spans="1:16" ht="12.75">
      <c r="A184" s="69" t="s">
        <v>50</v>
      </c>
      <c r="C184" s="224"/>
      <c r="D184" s="98"/>
      <c r="E184" s="98"/>
      <c r="F184" s="98"/>
      <c r="G184" s="101"/>
      <c r="H184" s="98"/>
      <c r="I184" s="102"/>
      <c r="J184" s="98"/>
      <c r="K184" s="101"/>
      <c r="L184" s="101"/>
      <c r="M184" s="98"/>
      <c r="N184" s="36"/>
      <c r="O184" s="210"/>
      <c r="P184" s="98"/>
    </row>
    <row r="185" spans="3:28" s="70" customFormat="1" ht="12.75">
      <c r="C185" s="216"/>
      <c r="D185" s="20"/>
      <c r="E185" s="20"/>
      <c r="F185" s="20"/>
      <c r="G185" s="20"/>
      <c r="H185" s="20"/>
      <c r="I185" s="20"/>
      <c r="J185" s="20"/>
      <c r="K185" s="39"/>
      <c r="L185" s="20"/>
      <c r="M185" s="20"/>
      <c r="N185" s="20"/>
      <c r="O185" s="43"/>
      <c r="P185" s="20"/>
      <c r="Q185" s="20"/>
      <c r="R185" s="20"/>
      <c r="S185" s="20"/>
      <c r="T185" s="20"/>
      <c r="U185" s="20"/>
      <c r="V185" s="20"/>
      <c r="W185" s="20"/>
      <c r="X185" s="20"/>
      <c r="Y185" s="20"/>
      <c r="Z185" s="20"/>
      <c r="AA185" s="20"/>
      <c r="AB185" s="20"/>
    </row>
    <row r="186" spans="1:15" s="70" customFormat="1" ht="10.5">
      <c r="A186" s="72" t="s">
        <v>51</v>
      </c>
      <c r="C186" s="225"/>
      <c r="K186" s="71"/>
      <c r="O186" s="130"/>
    </row>
    <row r="187" spans="1:28" s="56" customFormat="1" ht="10.5">
      <c r="A187" s="72" t="s">
        <v>52</v>
      </c>
      <c r="C187" s="225"/>
      <c r="D187" s="70"/>
      <c r="E187" s="70"/>
      <c r="F187" s="70"/>
      <c r="G187" s="70"/>
      <c r="H187" s="70"/>
      <c r="I187" s="70"/>
      <c r="J187" s="70"/>
      <c r="K187" s="71"/>
      <c r="L187" s="70"/>
      <c r="M187" s="70"/>
      <c r="N187" s="70"/>
      <c r="O187" s="130"/>
      <c r="P187" s="70"/>
      <c r="Q187" s="70"/>
      <c r="R187" s="70"/>
      <c r="S187" s="70"/>
      <c r="T187" s="70"/>
      <c r="U187" s="70"/>
      <c r="V187" s="70"/>
      <c r="W187" s="70"/>
      <c r="X187" s="70"/>
      <c r="Y187" s="70"/>
      <c r="Z187" s="70"/>
      <c r="AA187" s="70"/>
      <c r="AB187" s="70"/>
    </row>
    <row r="188" spans="1:15" s="56" customFormat="1" ht="10.5">
      <c r="A188" s="72"/>
      <c r="C188" s="226"/>
      <c r="K188" s="57"/>
      <c r="O188" s="54"/>
    </row>
    <row r="189" spans="1:15" s="56" customFormat="1" ht="10.5" customHeight="1">
      <c r="A189" s="72" t="s">
        <v>53</v>
      </c>
      <c r="C189" s="226"/>
      <c r="K189" s="57"/>
      <c r="O189" s="54"/>
    </row>
    <row r="190" spans="1:15" s="56" customFormat="1" ht="10.5">
      <c r="A190" s="72" t="s">
        <v>54</v>
      </c>
      <c r="C190" s="226"/>
      <c r="K190" s="57"/>
      <c r="O190" s="54"/>
    </row>
    <row r="191" spans="1:15" s="56" customFormat="1" ht="10.5">
      <c r="A191" s="72" t="s">
        <v>55</v>
      </c>
      <c r="C191" s="226"/>
      <c r="K191" s="57"/>
      <c r="O191" s="54"/>
    </row>
    <row r="192" spans="1:15" s="56" customFormat="1" ht="10.5">
      <c r="A192" s="72" t="s">
        <v>56</v>
      </c>
      <c r="C192" s="226"/>
      <c r="K192" s="57"/>
      <c r="O192" s="54"/>
    </row>
    <row r="193" spans="3:15" s="56" customFormat="1" ht="10.5" customHeight="1">
      <c r="C193" s="226"/>
      <c r="K193" s="57"/>
      <c r="O193" s="54"/>
    </row>
    <row r="194" spans="1:15" s="56" customFormat="1" ht="12" customHeight="1">
      <c r="A194" s="72" t="s">
        <v>57</v>
      </c>
      <c r="C194" s="226"/>
      <c r="K194" s="57"/>
      <c r="O194" s="54"/>
    </row>
    <row r="195" spans="1:15" s="56" customFormat="1" ht="10.5">
      <c r="A195" s="56" t="s">
        <v>58</v>
      </c>
      <c r="B195" s="72" t="s">
        <v>59</v>
      </c>
      <c r="C195" s="226"/>
      <c r="K195" s="57"/>
      <c r="O195" s="54"/>
    </row>
    <row r="196" spans="1:15" s="56" customFormat="1" ht="10.5">
      <c r="A196" s="56" t="s">
        <v>60</v>
      </c>
      <c r="B196" s="56" t="s">
        <v>61</v>
      </c>
      <c r="C196" s="226"/>
      <c r="K196" s="57"/>
      <c r="O196" s="54"/>
    </row>
    <row r="197" spans="1:15" s="56" customFormat="1" ht="10.5">
      <c r="A197" s="56" t="s">
        <v>62</v>
      </c>
      <c r="B197" s="56" t="s">
        <v>63</v>
      </c>
      <c r="C197" s="226"/>
      <c r="K197" s="57"/>
      <c r="O197" s="54"/>
    </row>
    <row r="198" spans="2:15" s="56" customFormat="1" ht="10.5" customHeight="1">
      <c r="B198" s="72"/>
      <c r="C198" s="226"/>
      <c r="K198" s="57"/>
      <c r="O198" s="54"/>
    </row>
    <row r="199" spans="2:15" s="56" customFormat="1" ht="11.25" customHeight="1">
      <c r="B199" s="72" t="s">
        <v>64</v>
      </c>
      <c r="C199" s="226"/>
      <c r="K199" s="57"/>
      <c r="O199" s="54"/>
    </row>
    <row r="200" spans="1:15" s="56" customFormat="1" ht="13.5" customHeight="1">
      <c r="A200" s="72" t="s">
        <v>65</v>
      </c>
      <c r="C200" s="226"/>
      <c r="K200" s="57"/>
      <c r="O200" s="54"/>
    </row>
    <row r="201" spans="1:15" s="56" customFormat="1" ht="10.5">
      <c r="A201" s="72" t="s">
        <v>66</v>
      </c>
      <c r="C201" s="226"/>
      <c r="K201" s="57"/>
      <c r="O201" s="54"/>
    </row>
    <row r="202" spans="3:15" s="56" customFormat="1" ht="10.5">
      <c r="C202" s="226"/>
      <c r="K202" s="57"/>
      <c r="O202" s="54"/>
    </row>
    <row r="203" spans="1:15" s="56" customFormat="1" ht="10.5">
      <c r="A203" s="72" t="s">
        <v>67</v>
      </c>
      <c r="C203" s="226"/>
      <c r="K203" s="57"/>
      <c r="O203" s="54"/>
    </row>
    <row r="204" spans="1:15" s="56" customFormat="1" ht="10.5">
      <c r="A204" s="72" t="s">
        <v>68</v>
      </c>
      <c r="C204" s="226"/>
      <c r="K204" s="57"/>
      <c r="O204" s="54"/>
    </row>
    <row r="205" spans="1:15" s="56" customFormat="1" ht="10.5">
      <c r="A205" s="72" t="s">
        <v>69</v>
      </c>
      <c r="C205" s="226"/>
      <c r="K205" s="57"/>
      <c r="O205" s="54"/>
    </row>
    <row r="206" spans="3:15" s="56" customFormat="1" ht="10.5">
      <c r="C206" s="226"/>
      <c r="K206" s="57"/>
      <c r="O206" s="54"/>
    </row>
    <row r="207" spans="1:15" s="56" customFormat="1" ht="4.5" customHeight="1">
      <c r="A207" s="56" t="s">
        <v>70</v>
      </c>
      <c r="C207" s="226"/>
      <c r="K207" s="57"/>
      <c r="O207" s="54"/>
    </row>
    <row r="208" spans="3:15" s="56" customFormat="1" ht="10.5">
      <c r="C208" s="226"/>
      <c r="K208" s="57"/>
      <c r="O208" s="54"/>
    </row>
    <row r="209" spans="1:15" s="56" customFormat="1" ht="10.5">
      <c r="A209" s="72" t="s">
        <v>71</v>
      </c>
      <c r="C209" s="226"/>
      <c r="K209" s="57"/>
      <c r="O209" s="54"/>
    </row>
    <row r="210" spans="3:15" s="56" customFormat="1" ht="10.5">
      <c r="C210" s="226"/>
      <c r="K210" s="57"/>
      <c r="O210" s="54"/>
    </row>
    <row r="211" spans="1:15" s="56" customFormat="1" ht="10.5">
      <c r="A211" s="72" t="s">
        <v>72</v>
      </c>
      <c r="C211" s="226"/>
      <c r="K211" s="57"/>
      <c r="O211" s="54"/>
    </row>
    <row r="212" spans="1:15" s="56" customFormat="1" ht="12.75">
      <c r="A212" s="20"/>
      <c r="C212" s="226"/>
      <c r="K212" s="57"/>
      <c r="O212" s="54"/>
    </row>
    <row r="213" spans="3:28" ht="12.75">
      <c r="C213" s="226"/>
      <c r="D213" s="56"/>
      <c r="E213" s="56"/>
      <c r="F213" s="56"/>
      <c r="G213" s="56"/>
      <c r="H213" s="56"/>
      <c r="I213" s="56"/>
      <c r="J213" s="56"/>
      <c r="K213" s="57"/>
      <c r="L213" s="56"/>
      <c r="M213" s="56"/>
      <c r="N213" s="56"/>
      <c r="O213" s="54"/>
      <c r="P213" s="56"/>
      <c r="Q213" s="56"/>
      <c r="R213" s="56"/>
      <c r="S213" s="56"/>
      <c r="T213" s="56"/>
      <c r="U213" s="56"/>
      <c r="V213" s="56"/>
      <c r="W213" s="56"/>
      <c r="X213" s="56"/>
      <c r="Y213" s="56"/>
      <c r="Z213" s="56"/>
      <c r="AA213" s="56"/>
      <c r="AB213" s="56"/>
    </row>
    <row r="946" ht="12.75">
      <c r="K946" s="20"/>
    </row>
  </sheetData>
  <printOptions/>
  <pageMargins left="0.75" right="0.75" top="1" bottom="1" header="0.511811024" footer="0.511811024"/>
  <pageSetup fitToHeight="1" fitToWidth="1" orientation="landscape" paperSize="9" scale="74" r:id="rId1"/>
  <headerFooter alignWithMargins="0">
    <oddHeader>&amp;C&amp;A</oddHeader>
    <oddFooter>&amp;CPágina &amp;P</oddFooter>
  </headerFooter>
</worksheet>
</file>

<file path=xl/worksheets/sheet20.xml><?xml version="1.0" encoding="utf-8"?>
<worksheet xmlns="http://schemas.openxmlformats.org/spreadsheetml/2006/main" xmlns:r="http://schemas.openxmlformats.org/officeDocument/2006/relationships">
  <dimension ref="A1:P69"/>
  <sheetViews>
    <sheetView workbookViewId="0" topLeftCell="A4">
      <selection activeCell="G31" sqref="G31"/>
    </sheetView>
  </sheetViews>
  <sheetFormatPr defaultColWidth="11.421875" defaultRowHeight="12.75"/>
  <cols>
    <col min="1" max="1" width="27.28125" style="40" customWidth="1"/>
    <col min="2" max="2" width="20.421875" style="20" customWidth="1"/>
    <col min="3" max="3" width="10.421875" style="20" customWidth="1"/>
    <col min="4" max="4" width="8.7109375" style="20" customWidth="1"/>
    <col min="5" max="5" width="8.421875" style="20" customWidth="1"/>
    <col min="6" max="6" width="10.7109375" style="20" customWidth="1"/>
    <col min="7" max="7" width="12.140625" style="20" customWidth="1"/>
    <col min="8" max="8" width="6.57421875" style="20" customWidth="1"/>
    <col min="9" max="9" width="2.57421875" style="20" customWidth="1"/>
    <col min="10" max="10" width="6.140625" style="20" customWidth="1"/>
    <col min="11" max="11" width="12.7109375" style="39" customWidth="1"/>
    <col min="12" max="12" width="14.00390625" style="20" customWidth="1"/>
    <col min="13" max="13" width="4.421875" style="20" customWidth="1"/>
    <col min="14" max="14" width="13.421875" style="40" customWidth="1"/>
    <col min="15" max="15" width="5.8515625" style="75" customWidth="1"/>
    <col min="16" max="16" width="36.28125" style="20" customWidth="1"/>
    <col min="17" max="16384" width="11.421875" style="20" customWidth="1"/>
  </cols>
  <sheetData>
    <row r="1" ht="19.5">
      <c r="A1" s="38" t="s">
        <v>0</v>
      </c>
    </row>
    <row r="2" ht="30.75">
      <c r="A2" s="41" t="s">
        <v>1</v>
      </c>
    </row>
    <row r="4" spans="1:15" ht="19.5">
      <c r="A4" s="42" t="s">
        <v>190</v>
      </c>
      <c r="C4" s="76"/>
      <c r="G4" s="39"/>
      <c r="I4" s="43"/>
      <c r="L4" s="39"/>
      <c r="N4" s="44"/>
      <c r="O4" s="77"/>
    </row>
    <row r="5" spans="7:15" ht="12.75">
      <c r="G5" s="39"/>
      <c r="I5" s="43"/>
      <c r="L5" s="39"/>
      <c r="N5" s="44"/>
      <c r="O5" s="77"/>
    </row>
    <row r="6" spans="1:15" s="43" customFormat="1" ht="12.75">
      <c r="A6" s="45" t="s">
        <v>2</v>
      </c>
      <c r="B6" s="20"/>
      <c r="E6" s="46"/>
      <c r="F6" s="47" t="s">
        <v>3</v>
      </c>
      <c r="G6" s="48" t="s">
        <v>4</v>
      </c>
      <c r="H6" s="49"/>
      <c r="I6" s="49"/>
      <c r="J6" s="49"/>
      <c r="K6" s="50"/>
      <c r="L6" s="51" t="s">
        <v>5</v>
      </c>
      <c r="M6" s="47" t="s">
        <v>6</v>
      </c>
      <c r="N6" s="52"/>
      <c r="O6" s="78" t="s">
        <v>7</v>
      </c>
    </row>
    <row r="7" spans="7:15" ht="13.5" thickBot="1">
      <c r="G7" s="39"/>
      <c r="I7" s="43"/>
      <c r="L7" s="39"/>
      <c r="N7" s="53" t="s">
        <v>8</v>
      </c>
      <c r="O7" s="77"/>
    </row>
    <row r="8" spans="1:16" ht="14.25" thickBot="1" thickTop="1">
      <c r="A8" s="246" t="s">
        <v>9</v>
      </c>
      <c r="B8" s="54"/>
      <c r="C8" s="54"/>
      <c r="D8" s="246" t="s">
        <v>10</v>
      </c>
      <c r="E8" s="250" t="s">
        <v>10</v>
      </c>
      <c r="F8" s="56"/>
      <c r="G8" s="258" t="s">
        <v>11</v>
      </c>
      <c r="H8" s="259"/>
      <c r="I8" s="259"/>
      <c r="J8" s="259"/>
      <c r="K8" s="260"/>
      <c r="L8" s="57"/>
      <c r="M8" s="56"/>
      <c r="N8" s="53" t="s">
        <v>12</v>
      </c>
      <c r="O8" s="79"/>
      <c r="P8" s="56"/>
    </row>
    <row r="9" spans="1:16" ht="14.25" thickBot="1" thickTop="1">
      <c r="A9" s="247" t="s">
        <v>13</v>
      </c>
      <c r="B9" s="248" t="s">
        <v>14</v>
      </c>
      <c r="C9" s="249" t="s">
        <v>15</v>
      </c>
      <c r="D9" s="251" t="s">
        <v>16</v>
      </c>
      <c r="E9" s="251" t="s">
        <v>17</v>
      </c>
      <c r="F9" s="248" t="s">
        <v>18</v>
      </c>
      <c r="G9" s="252" t="s">
        <v>19</v>
      </c>
      <c r="H9" s="253" t="s">
        <v>20</v>
      </c>
      <c r="I9" s="253" t="s">
        <v>21</v>
      </c>
      <c r="J9" s="253" t="s">
        <v>20</v>
      </c>
      <c r="K9" s="254" t="s">
        <v>22</v>
      </c>
      <c r="L9" s="255" t="s">
        <v>23</v>
      </c>
      <c r="M9" s="249" t="s">
        <v>24</v>
      </c>
      <c r="N9" s="256"/>
      <c r="O9" s="257" t="s">
        <v>25</v>
      </c>
      <c r="P9" s="249" t="s">
        <v>26</v>
      </c>
    </row>
    <row r="10" spans="1:16" ht="13.5" thickTop="1">
      <c r="A10" s="80"/>
      <c r="B10" s="62"/>
      <c r="C10" s="62"/>
      <c r="D10" s="62"/>
      <c r="E10" s="62"/>
      <c r="F10" s="62"/>
      <c r="G10" s="63"/>
      <c r="H10" s="64"/>
      <c r="I10" s="16" t="s">
        <v>21</v>
      </c>
      <c r="J10" s="64"/>
      <c r="K10" s="81"/>
      <c r="L10" s="82" t="e">
        <f aca="true" t="shared" si="0" ref="L10:L25">SUM(G10)+H10/(H10+J10)*(K10-G10)</f>
        <v>#DIV/0!</v>
      </c>
      <c r="M10" s="62"/>
      <c r="N10" s="35"/>
      <c r="O10" s="83"/>
      <c r="P10" s="62"/>
    </row>
    <row r="11" spans="1:16" ht="12.75">
      <c r="A11" s="80"/>
      <c r="B11" s="61"/>
      <c r="C11" s="86"/>
      <c r="D11" s="87"/>
      <c r="E11" s="94"/>
      <c r="F11" s="88"/>
      <c r="G11" s="89"/>
      <c r="H11" s="61"/>
      <c r="I11" s="16" t="s">
        <v>21</v>
      </c>
      <c r="J11" s="11"/>
      <c r="K11" s="17"/>
      <c r="L11" s="18" t="e">
        <f t="shared" si="0"/>
        <v>#DIV/0!</v>
      </c>
      <c r="M11" s="90"/>
      <c r="N11" s="35"/>
      <c r="O11" s="93"/>
      <c r="P11" s="61"/>
    </row>
    <row r="12" spans="1:16" ht="12.75">
      <c r="A12" s="80" t="s">
        <v>337</v>
      </c>
      <c r="B12" s="61" t="s">
        <v>32</v>
      </c>
      <c r="C12" s="86">
        <v>38282</v>
      </c>
      <c r="D12" s="87"/>
      <c r="E12" s="94" t="s">
        <v>258</v>
      </c>
      <c r="F12" s="88" t="s">
        <v>427</v>
      </c>
      <c r="G12" s="89">
        <v>3</v>
      </c>
      <c r="H12" s="61">
        <v>2.5</v>
      </c>
      <c r="I12" s="16" t="s">
        <v>21</v>
      </c>
      <c r="J12" s="11">
        <v>1</v>
      </c>
      <c r="K12" s="17">
        <v>4</v>
      </c>
      <c r="L12" s="18">
        <f t="shared" si="0"/>
        <v>3.7142857142857144</v>
      </c>
      <c r="M12" s="90">
        <v>2</v>
      </c>
      <c r="N12" s="73">
        <v>3.7</v>
      </c>
      <c r="O12" s="93" t="s">
        <v>137</v>
      </c>
      <c r="P12" s="61"/>
    </row>
    <row r="13" spans="1:16" ht="12.75">
      <c r="A13" s="80"/>
      <c r="B13" s="61"/>
      <c r="C13" s="86"/>
      <c r="D13" s="87"/>
      <c r="E13" s="94"/>
      <c r="F13" s="88"/>
      <c r="G13" s="89"/>
      <c r="H13" s="61"/>
      <c r="I13" s="16" t="s">
        <v>21</v>
      </c>
      <c r="J13" s="11"/>
      <c r="K13" s="17"/>
      <c r="L13" s="18" t="e">
        <f t="shared" si="0"/>
        <v>#DIV/0!</v>
      </c>
      <c r="M13" s="90"/>
      <c r="N13" s="35"/>
      <c r="O13" s="93"/>
      <c r="P13" s="61"/>
    </row>
    <row r="14" spans="1:16" ht="12.75">
      <c r="A14" s="80" t="s">
        <v>337</v>
      </c>
      <c r="B14" s="61" t="s">
        <v>32</v>
      </c>
      <c r="C14" s="86">
        <v>38292</v>
      </c>
      <c r="D14" s="87"/>
      <c r="E14" s="94" t="s">
        <v>350</v>
      </c>
      <c r="F14" s="88" t="s">
        <v>427</v>
      </c>
      <c r="G14" s="89">
        <v>3</v>
      </c>
      <c r="H14" s="61">
        <v>3.5</v>
      </c>
      <c r="I14" s="16" t="s">
        <v>21</v>
      </c>
      <c r="J14" s="11">
        <v>2</v>
      </c>
      <c r="K14" s="17">
        <v>4</v>
      </c>
      <c r="L14" s="18">
        <f t="shared" si="0"/>
        <v>3.6363636363636362</v>
      </c>
      <c r="M14" s="90">
        <v>2</v>
      </c>
      <c r="N14" s="73">
        <v>3.6</v>
      </c>
      <c r="O14" s="93" t="s">
        <v>137</v>
      </c>
      <c r="P14" s="61"/>
    </row>
    <row r="15" spans="1:16" ht="12.75">
      <c r="A15" s="80"/>
      <c r="B15" s="61"/>
      <c r="C15" s="86"/>
      <c r="D15" s="87"/>
      <c r="E15" s="94"/>
      <c r="F15" s="88"/>
      <c r="G15" s="89"/>
      <c r="H15" s="61"/>
      <c r="I15" s="16" t="s">
        <v>21</v>
      </c>
      <c r="J15" s="11"/>
      <c r="K15" s="17"/>
      <c r="L15" s="18" t="e">
        <f t="shared" si="0"/>
        <v>#DIV/0!</v>
      </c>
      <c r="M15" s="90"/>
      <c r="N15" s="35"/>
      <c r="O15" s="93"/>
      <c r="P15" s="61"/>
    </row>
    <row r="16" spans="1:16" ht="12.75">
      <c r="A16" s="80" t="s">
        <v>337</v>
      </c>
      <c r="B16" s="61" t="s">
        <v>32</v>
      </c>
      <c r="C16" s="86">
        <v>38350</v>
      </c>
      <c r="D16" s="87"/>
      <c r="E16" s="94" t="s">
        <v>362</v>
      </c>
      <c r="F16" s="88" t="s">
        <v>427</v>
      </c>
      <c r="G16" s="89">
        <v>3</v>
      </c>
      <c r="H16" s="61">
        <v>5</v>
      </c>
      <c r="I16" s="16" t="s">
        <v>21</v>
      </c>
      <c r="J16" s="11">
        <v>2</v>
      </c>
      <c r="K16" s="17">
        <v>4</v>
      </c>
      <c r="L16" s="18">
        <f t="shared" si="0"/>
        <v>3.7142857142857144</v>
      </c>
      <c r="M16" s="90">
        <v>2</v>
      </c>
      <c r="N16" s="73">
        <v>3.7</v>
      </c>
      <c r="O16" s="93">
        <v>1.5</v>
      </c>
      <c r="P16" s="61"/>
    </row>
    <row r="17" spans="1:16" ht="12.75">
      <c r="A17" s="80" t="s">
        <v>337</v>
      </c>
      <c r="B17" s="61" t="s">
        <v>32</v>
      </c>
      <c r="C17" s="86">
        <v>38350</v>
      </c>
      <c r="D17" s="87"/>
      <c r="E17" s="94" t="s">
        <v>362</v>
      </c>
      <c r="F17" s="88" t="s">
        <v>427</v>
      </c>
      <c r="G17" s="89">
        <v>3</v>
      </c>
      <c r="H17" s="61">
        <v>5</v>
      </c>
      <c r="I17" s="16" t="s">
        <v>21</v>
      </c>
      <c r="J17" s="11">
        <v>1.5</v>
      </c>
      <c r="K17" s="17">
        <v>4</v>
      </c>
      <c r="L17" s="18">
        <f t="shared" si="0"/>
        <v>3.769230769230769</v>
      </c>
      <c r="M17" s="90">
        <v>2</v>
      </c>
      <c r="N17" s="35">
        <f>SUM(L16:L17)/2</f>
        <v>3.741758241758242</v>
      </c>
      <c r="O17" s="93">
        <v>1.5</v>
      </c>
      <c r="P17" s="61"/>
    </row>
    <row r="18" spans="1:16" ht="12.75">
      <c r="A18" s="80"/>
      <c r="B18" s="61"/>
      <c r="C18" s="86"/>
      <c r="D18" s="87"/>
      <c r="E18" s="94"/>
      <c r="F18" s="88"/>
      <c r="G18" s="89"/>
      <c r="H18" s="61"/>
      <c r="I18" s="16" t="s">
        <v>21</v>
      </c>
      <c r="J18" s="11"/>
      <c r="K18" s="17"/>
      <c r="L18" s="18" t="e">
        <f t="shared" si="0"/>
        <v>#DIV/0!</v>
      </c>
      <c r="M18" s="90"/>
      <c r="N18" s="35"/>
      <c r="O18" s="93"/>
      <c r="P18" s="61"/>
    </row>
    <row r="19" spans="1:16" ht="12.75">
      <c r="A19" s="80" t="s">
        <v>337</v>
      </c>
      <c r="B19" s="61" t="s">
        <v>32</v>
      </c>
      <c r="C19" s="86">
        <v>38351</v>
      </c>
      <c r="D19" s="87"/>
      <c r="E19" s="94" t="s">
        <v>363</v>
      </c>
      <c r="F19" s="88" t="s">
        <v>427</v>
      </c>
      <c r="G19" s="89">
        <v>3</v>
      </c>
      <c r="H19" s="61">
        <v>2</v>
      </c>
      <c r="I19" s="16" t="s">
        <v>21</v>
      </c>
      <c r="J19" s="11">
        <v>3</v>
      </c>
      <c r="K19" s="17">
        <v>4</v>
      </c>
      <c r="L19" s="18">
        <f t="shared" si="0"/>
        <v>3.4</v>
      </c>
      <c r="M19" s="90">
        <v>2</v>
      </c>
      <c r="N19" s="73">
        <v>3.5</v>
      </c>
      <c r="O19" s="93" t="s">
        <v>105</v>
      </c>
      <c r="P19" s="61"/>
    </row>
    <row r="20" spans="1:16" ht="12.75">
      <c r="A20" s="80" t="s">
        <v>337</v>
      </c>
      <c r="B20" s="61" t="s">
        <v>32</v>
      </c>
      <c r="C20" s="86">
        <v>38351</v>
      </c>
      <c r="D20" s="87"/>
      <c r="E20" s="94" t="s">
        <v>363</v>
      </c>
      <c r="F20" s="88" t="s">
        <v>427</v>
      </c>
      <c r="G20" s="89">
        <v>3</v>
      </c>
      <c r="H20" s="61">
        <v>3</v>
      </c>
      <c r="I20" s="16" t="s">
        <v>21</v>
      </c>
      <c r="J20" s="11">
        <v>3</v>
      </c>
      <c r="K20" s="17">
        <v>4</v>
      </c>
      <c r="L20" s="18">
        <f t="shared" si="0"/>
        <v>3.5</v>
      </c>
      <c r="M20" s="90">
        <v>2</v>
      </c>
      <c r="N20" s="35">
        <f>SUM(L19:L20)/2</f>
        <v>3.45</v>
      </c>
      <c r="O20" s="93" t="s">
        <v>105</v>
      </c>
      <c r="P20" s="61"/>
    </row>
    <row r="21" spans="1:16" ht="12.75">
      <c r="A21" s="80"/>
      <c r="B21" s="61"/>
      <c r="C21" s="86"/>
      <c r="D21" s="87"/>
      <c r="E21" s="94"/>
      <c r="F21" s="88"/>
      <c r="G21" s="89"/>
      <c r="H21" s="61"/>
      <c r="I21" s="16" t="s">
        <v>21</v>
      </c>
      <c r="J21" s="11"/>
      <c r="K21" s="17"/>
      <c r="L21" s="18" t="e">
        <f t="shared" si="0"/>
        <v>#DIV/0!</v>
      </c>
      <c r="M21" s="90"/>
      <c r="N21" s="35"/>
      <c r="O21" s="93"/>
      <c r="P21" s="61"/>
    </row>
    <row r="22" spans="1:16" ht="12.75">
      <c r="A22" s="80" t="s">
        <v>337</v>
      </c>
      <c r="B22" s="61" t="s">
        <v>32</v>
      </c>
      <c r="C22" s="86">
        <v>38354</v>
      </c>
      <c r="D22" s="87"/>
      <c r="E22" s="94" t="s">
        <v>320</v>
      </c>
      <c r="F22" s="88" t="s">
        <v>427</v>
      </c>
      <c r="G22" s="89">
        <v>3</v>
      </c>
      <c r="H22" s="61">
        <v>3</v>
      </c>
      <c r="I22" s="16" t="s">
        <v>21</v>
      </c>
      <c r="J22" s="11">
        <v>2</v>
      </c>
      <c r="K22" s="17">
        <v>4</v>
      </c>
      <c r="L22" s="18">
        <f t="shared" si="0"/>
        <v>3.6</v>
      </c>
      <c r="M22" s="90">
        <v>2</v>
      </c>
      <c r="N22" s="73">
        <v>3.6</v>
      </c>
      <c r="O22" s="93">
        <v>1.2</v>
      </c>
      <c r="P22" s="61"/>
    </row>
    <row r="23" spans="1:16" ht="12.75">
      <c r="A23" s="80"/>
      <c r="B23" s="61"/>
      <c r="C23" s="86"/>
      <c r="D23" s="87"/>
      <c r="E23" s="94"/>
      <c r="F23" s="88"/>
      <c r="G23" s="89"/>
      <c r="H23" s="61"/>
      <c r="I23" s="16" t="s">
        <v>21</v>
      </c>
      <c r="J23" s="11"/>
      <c r="K23" s="17"/>
      <c r="L23" s="18" t="e">
        <f t="shared" si="0"/>
        <v>#DIV/0!</v>
      </c>
      <c r="M23" s="90"/>
      <c r="N23" s="35"/>
      <c r="O23" s="93"/>
      <c r="P23" s="61"/>
    </row>
    <row r="24" spans="1:16" ht="12.75">
      <c r="A24" s="80" t="s">
        <v>337</v>
      </c>
      <c r="B24" s="61" t="s">
        <v>32</v>
      </c>
      <c r="C24" s="86">
        <v>38358</v>
      </c>
      <c r="D24" s="87"/>
      <c r="E24" s="94" t="s">
        <v>402</v>
      </c>
      <c r="F24" s="88" t="s">
        <v>427</v>
      </c>
      <c r="G24" s="89">
        <v>3</v>
      </c>
      <c r="H24" s="61">
        <v>4</v>
      </c>
      <c r="I24" s="16" t="s">
        <v>21</v>
      </c>
      <c r="J24" s="11">
        <v>1</v>
      </c>
      <c r="K24" s="17">
        <v>4</v>
      </c>
      <c r="L24" s="18">
        <f t="shared" si="0"/>
        <v>3.8</v>
      </c>
      <c r="M24" s="90">
        <v>2</v>
      </c>
      <c r="N24" s="73">
        <v>3.8</v>
      </c>
      <c r="O24" s="93">
        <v>1.2</v>
      </c>
      <c r="P24" s="61"/>
    </row>
    <row r="25" spans="1:16" ht="12.75">
      <c r="A25" s="80" t="s">
        <v>337</v>
      </c>
      <c r="B25" s="61" t="s">
        <v>32</v>
      </c>
      <c r="C25" s="86">
        <v>38358</v>
      </c>
      <c r="D25" s="87"/>
      <c r="E25" s="94" t="s">
        <v>402</v>
      </c>
      <c r="F25" s="88" t="s">
        <v>427</v>
      </c>
      <c r="G25" s="89">
        <v>3</v>
      </c>
      <c r="H25" s="61">
        <v>3.5</v>
      </c>
      <c r="I25" s="16" t="s">
        <v>21</v>
      </c>
      <c r="J25" s="11">
        <v>1</v>
      </c>
      <c r="K25" s="17">
        <v>4</v>
      </c>
      <c r="L25" s="18">
        <f t="shared" si="0"/>
        <v>3.7777777777777777</v>
      </c>
      <c r="M25" s="90"/>
      <c r="N25" s="35">
        <f>SUM(L24:L25)/2</f>
        <v>3.7888888888888888</v>
      </c>
      <c r="O25" s="93"/>
      <c r="P25" s="61"/>
    </row>
    <row r="26" spans="1:16" ht="12.75">
      <c r="A26" s="80"/>
      <c r="B26" s="61"/>
      <c r="C26" s="86"/>
      <c r="D26" s="87"/>
      <c r="E26" s="94"/>
      <c r="F26" s="88"/>
      <c r="G26" s="89"/>
      <c r="H26" s="61"/>
      <c r="I26" s="16" t="s">
        <v>21</v>
      </c>
      <c r="J26" s="11"/>
      <c r="K26" s="17"/>
      <c r="L26" s="18" t="e">
        <f aca="true" t="shared" si="1" ref="L26:L32">SUM(G26)+H26/(H26+J26)*(K26-G26)</f>
        <v>#DIV/0!</v>
      </c>
      <c r="M26" s="90"/>
      <c r="N26" s="35"/>
      <c r="O26" s="93"/>
      <c r="P26" s="61"/>
    </row>
    <row r="27" spans="1:16" ht="12.75">
      <c r="A27" s="80" t="s">
        <v>337</v>
      </c>
      <c r="B27" s="61" t="s">
        <v>32</v>
      </c>
      <c r="C27" s="86">
        <v>38366</v>
      </c>
      <c r="D27" s="87"/>
      <c r="E27" s="94" t="s">
        <v>418</v>
      </c>
      <c r="F27" s="88" t="s">
        <v>427</v>
      </c>
      <c r="G27" s="89">
        <v>3</v>
      </c>
      <c r="H27" s="61">
        <v>4</v>
      </c>
      <c r="I27" s="16" t="s">
        <v>21</v>
      </c>
      <c r="J27" s="11">
        <v>4</v>
      </c>
      <c r="K27" s="17">
        <v>4</v>
      </c>
      <c r="L27" s="18">
        <f t="shared" si="1"/>
        <v>3.5</v>
      </c>
      <c r="M27" s="90">
        <v>2</v>
      </c>
      <c r="N27" s="73">
        <v>3.5</v>
      </c>
      <c r="O27" s="93">
        <v>1.7</v>
      </c>
      <c r="P27" s="61"/>
    </row>
    <row r="28" spans="1:16" ht="12.75">
      <c r="A28" s="80"/>
      <c r="B28" s="61"/>
      <c r="C28" s="86"/>
      <c r="D28" s="87"/>
      <c r="E28" s="94"/>
      <c r="F28" s="88"/>
      <c r="G28" s="89"/>
      <c r="H28" s="61"/>
      <c r="I28" s="16" t="s">
        <v>21</v>
      </c>
      <c r="J28" s="11"/>
      <c r="K28" s="17"/>
      <c r="L28" s="18" t="e">
        <f t="shared" si="1"/>
        <v>#DIV/0!</v>
      </c>
      <c r="M28" s="90"/>
      <c r="N28" s="35"/>
      <c r="O28" s="93"/>
      <c r="P28" s="61"/>
    </row>
    <row r="29" spans="1:16" ht="12.75">
      <c r="A29" s="80" t="s">
        <v>337</v>
      </c>
      <c r="B29" s="61" t="s">
        <v>32</v>
      </c>
      <c r="C29" s="86">
        <v>38374</v>
      </c>
      <c r="D29" s="87"/>
      <c r="E29" s="94" t="s">
        <v>422</v>
      </c>
      <c r="F29" s="88" t="s">
        <v>427</v>
      </c>
      <c r="G29" s="89">
        <v>3</v>
      </c>
      <c r="H29" s="61">
        <v>3</v>
      </c>
      <c r="I29" s="16" t="s">
        <v>21</v>
      </c>
      <c r="J29" s="11">
        <v>2</v>
      </c>
      <c r="K29" s="17">
        <v>4</v>
      </c>
      <c r="L29" s="18">
        <f>SUM(G29)+H29/(H29+J29)*(K29-G29)</f>
        <v>3.6</v>
      </c>
      <c r="M29" s="90">
        <v>2</v>
      </c>
      <c r="N29" s="73">
        <v>3.6</v>
      </c>
      <c r="O29" s="93">
        <v>1.2</v>
      </c>
      <c r="P29" s="61"/>
    </row>
    <row r="30" spans="1:16" ht="12.75">
      <c r="A30" s="80"/>
      <c r="B30" s="61"/>
      <c r="C30" s="86"/>
      <c r="D30" s="87"/>
      <c r="E30" s="94"/>
      <c r="F30" s="88"/>
      <c r="G30" s="89"/>
      <c r="H30" s="61"/>
      <c r="I30" s="16" t="s">
        <v>21</v>
      </c>
      <c r="J30" s="11"/>
      <c r="K30" s="17"/>
      <c r="L30" s="18" t="e">
        <f t="shared" si="1"/>
        <v>#DIV/0!</v>
      </c>
      <c r="M30" s="90"/>
      <c r="N30" s="35"/>
      <c r="O30" s="93"/>
      <c r="P30" s="61"/>
    </row>
    <row r="31" spans="1:16" ht="12.75">
      <c r="A31" s="80" t="s">
        <v>337</v>
      </c>
      <c r="B31" s="61" t="s">
        <v>32</v>
      </c>
      <c r="C31" s="86">
        <v>38384</v>
      </c>
      <c r="D31" s="87"/>
      <c r="E31" s="94" t="s">
        <v>301</v>
      </c>
      <c r="F31" s="88" t="s">
        <v>427</v>
      </c>
      <c r="G31" s="89">
        <v>3</v>
      </c>
      <c r="H31" s="61">
        <v>3</v>
      </c>
      <c r="I31" s="16" t="s">
        <v>21</v>
      </c>
      <c r="J31" s="11">
        <v>2</v>
      </c>
      <c r="K31" s="17">
        <v>4</v>
      </c>
      <c r="L31" s="18">
        <f t="shared" si="1"/>
        <v>3.6</v>
      </c>
      <c r="M31" s="90">
        <v>2</v>
      </c>
      <c r="N31" s="73">
        <v>3.6</v>
      </c>
      <c r="O31" s="93">
        <v>1.2</v>
      </c>
      <c r="P31" s="61"/>
    </row>
    <row r="32" spans="1:16" ht="12.75">
      <c r="A32" s="80"/>
      <c r="B32" s="61"/>
      <c r="C32" s="86"/>
      <c r="D32" s="87"/>
      <c r="E32" s="94"/>
      <c r="F32" s="88"/>
      <c r="G32" s="89"/>
      <c r="H32" s="61"/>
      <c r="I32" s="16" t="s">
        <v>21</v>
      </c>
      <c r="J32" s="11"/>
      <c r="K32" s="17"/>
      <c r="L32" s="18" t="e">
        <f t="shared" si="1"/>
        <v>#DIV/0!</v>
      </c>
      <c r="M32" s="90"/>
      <c r="N32" s="35"/>
      <c r="O32" s="93"/>
      <c r="P32" s="61"/>
    </row>
    <row r="33" spans="1:16" ht="12.75">
      <c r="A33" s="80"/>
      <c r="B33" s="61"/>
      <c r="C33" s="86"/>
      <c r="D33" s="87"/>
      <c r="E33" s="94"/>
      <c r="F33" s="88"/>
      <c r="G33" s="89"/>
      <c r="H33" s="61"/>
      <c r="I33" s="16" t="s">
        <v>21</v>
      </c>
      <c r="J33" s="11"/>
      <c r="K33" s="17"/>
      <c r="L33" s="18" t="e">
        <f>SUM(G33)+H33/(H33+J33)*(K33-G33)</f>
        <v>#DIV/0!</v>
      </c>
      <c r="M33" s="90"/>
      <c r="N33" s="35"/>
      <c r="O33" s="93"/>
      <c r="P33" s="61"/>
    </row>
    <row r="34" spans="1:16" ht="12.75">
      <c r="A34" s="80"/>
      <c r="B34" s="61"/>
      <c r="C34" s="86"/>
      <c r="D34" s="87"/>
      <c r="E34" s="94"/>
      <c r="F34" s="88"/>
      <c r="G34" s="89"/>
      <c r="H34" s="61"/>
      <c r="I34" s="16" t="s">
        <v>21</v>
      </c>
      <c r="J34" s="11"/>
      <c r="K34" s="17"/>
      <c r="L34" s="18" t="e">
        <f>SUM(G34)+H34/(H34+J34)*(K34-G34)</f>
        <v>#DIV/0!</v>
      </c>
      <c r="M34" s="90"/>
      <c r="N34" s="35"/>
      <c r="O34" s="93"/>
      <c r="P34" s="61"/>
    </row>
    <row r="35" spans="1:16" ht="12.75">
      <c r="A35" s="80"/>
      <c r="B35" s="61"/>
      <c r="C35" s="86"/>
      <c r="D35" s="87"/>
      <c r="E35" s="94"/>
      <c r="F35" s="88"/>
      <c r="G35" s="89"/>
      <c r="H35" s="61"/>
      <c r="I35" s="16" t="s">
        <v>21</v>
      </c>
      <c r="J35" s="11"/>
      <c r="K35" s="17"/>
      <c r="L35" s="18" t="e">
        <f>SUM(G35)+H35/(H35+J35)*(K35-G35)</f>
        <v>#DIV/0!</v>
      </c>
      <c r="M35" s="90"/>
      <c r="N35" s="35"/>
      <c r="O35" s="93"/>
      <c r="P35" s="61"/>
    </row>
    <row r="36" spans="1:16" ht="12.75">
      <c r="A36" s="80"/>
      <c r="B36" s="61"/>
      <c r="C36" s="86"/>
      <c r="D36" s="87"/>
      <c r="E36" s="87"/>
      <c r="F36" s="88"/>
      <c r="G36" s="89"/>
      <c r="H36" s="61"/>
      <c r="I36" s="16" t="s">
        <v>21</v>
      </c>
      <c r="J36" s="11"/>
      <c r="K36" s="17"/>
      <c r="L36" s="18" t="e">
        <f>SUM(G36)+H36/(H36+J36)*(K36-G36)</f>
        <v>#DIV/0!</v>
      </c>
      <c r="M36" s="90"/>
      <c r="N36" s="35"/>
      <c r="O36" s="91"/>
      <c r="P36" s="61"/>
    </row>
    <row r="37" spans="1:16" ht="12.75">
      <c r="A37" s="97"/>
      <c r="B37" s="98"/>
      <c r="C37" s="99"/>
      <c r="D37" s="100"/>
      <c r="E37" s="100"/>
      <c r="F37" s="98"/>
      <c r="G37" s="101"/>
      <c r="H37" s="98"/>
      <c r="I37" s="102"/>
      <c r="J37" s="98"/>
      <c r="K37" s="101"/>
      <c r="L37" s="101"/>
      <c r="M37" s="98"/>
      <c r="N37" s="36"/>
      <c r="O37" s="103"/>
      <c r="P37" s="98"/>
    </row>
    <row r="38" spans="1:16" ht="12.75">
      <c r="A38" s="97"/>
      <c r="B38" s="98"/>
      <c r="C38" s="99"/>
      <c r="D38" s="100"/>
      <c r="E38" s="100"/>
      <c r="F38" s="98"/>
      <c r="G38" s="101"/>
      <c r="H38" s="98"/>
      <c r="I38" s="102"/>
      <c r="J38" s="98"/>
      <c r="K38" s="101"/>
      <c r="L38" s="101"/>
      <c r="M38" s="98"/>
      <c r="N38" s="36"/>
      <c r="O38" s="103"/>
      <c r="P38" s="98"/>
    </row>
    <row r="39" spans="1:16" ht="12.75">
      <c r="A39" s="97"/>
      <c r="B39" s="98"/>
      <c r="C39" s="99"/>
      <c r="D39" s="100"/>
      <c r="E39" s="100"/>
      <c r="F39" s="98"/>
      <c r="G39" s="101"/>
      <c r="H39" s="98"/>
      <c r="I39" s="102"/>
      <c r="J39" s="98"/>
      <c r="K39" s="101"/>
      <c r="L39" s="101"/>
      <c r="M39" s="98"/>
      <c r="N39" s="36"/>
      <c r="O39" s="103"/>
      <c r="P39" s="98"/>
    </row>
    <row r="40" spans="1:16" ht="12.75">
      <c r="A40" s="97"/>
      <c r="B40" s="98"/>
      <c r="C40" s="99"/>
      <c r="D40" s="100"/>
      <c r="E40" s="100"/>
      <c r="F40" s="98"/>
      <c r="G40" s="101"/>
      <c r="H40" s="98"/>
      <c r="I40" s="102"/>
      <c r="J40" s="98"/>
      <c r="K40" s="101"/>
      <c r="L40" s="101"/>
      <c r="M40" s="98"/>
      <c r="N40" s="36"/>
      <c r="O40" s="103"/>
      <c r="P40" s="98"/>
    </row>
    <row r="42" spans="1:15" s="70" customFormat="1" ht="12.75">
      <c r="A42" s="69" t="s">
        <v>50</v>
      </c>
      <c r="K42" s="71"/>
      <c r="N42" s="56"/>
      <c r="O42" s="104"/>
    </row>
    <row r="43" spans="1:15" s="70" customFormat="1" ht="10.5">
      <c r="A43" s="56"/>
      <c r="K43" s="71"/>
      <c r="N43" s="56"/>
      <c r="O43" s="104"/>
    </row>
    <row r="44" spans="1:15" s="56" customFormat="1" ht="10.5">
      <c r="A44" s="72" t="s">
        <v>51</v>
      </c>
      <c r="K44" s="57"/>
      <c r="O44" s="105"/>
    </row>
    <row r="45" spans="1:15" s="56" customFormat="1" ht="10.5">
      <c r="A45" s="72" t="s">
        <v>52</v>
      </c>
      <c r="K45" s="57"/>
      <c r="O45" s="105"/>
    </row>
    <row r="46" spans="1:15" s="56" customFormat="1" ht="10.5" customHeight="1">
      <c r="A46" s="72"/>
      <c r="K46" s="57"/>
      <c r="O46" s="105"/>
    </row>
    <row r="47" spans="1:15" s="56" customFormat="1" ht="10.5">
      <c r="A47" s="72" t="s">
        <v>53</v>
      </c>
      <c r="K47" s="57"/>
      <c r="O47" s="105"/>
    </row>
    <row r="48" spans="1:15" s="56" customFormat="1" ht="10.5">
      <c r="A48" s="72" t="s">
        <v>54</v>
      </c>
      <c r="K48" s="57"/>
      <c r="O48" s="105"/>
    </row>
    <row r="49" spans="1:15" s="56" customFormat="1" ht="10.5">
      <c r="A49" s="72" t="s">
        <v>55</v>
      </c>
      <c r="K49" s="57"/>
      <c r="O49" s="105"/>
    </row>
    <row r="50" spans="1:15" s="56" customFormat="1" ht="10.5" customHeight="1">
      <c r="A50" s="72" t="s">
        <v>56</v>
      </c>
      <c r="K50" s="57"/>
      <c r="O50" s="105"/>
    </row>
    <row r="51" spans="11:15" s="56" customFormat="1" ht="4.5" customHeight="1">
      <c r="K51" s="57"/>
      <c r="O51" s="105"/>
    </row>
    <row r="52" spans="1:15" s="56" customFormat="1" ht="10.5">
      <c r="A52" s="72" t="s">
        <v>57</v>
      </c>
      <c r="B52" s="72" t="s">
        <v>59</v>
      </c>
      <c r="K52" s="57"/>
      <c r="O52" s="105"/>
    </row>
    <row r="53" spans="1:15" s="56" customFormat="1" ht="10.5">
      <c r="A53" s="56" t="s">
        <v>58</v>
      </c>
      <c r="B53" s="56" t="s">
        <v>61</v>
      </c>
      <c r="K53" s="57"/>
      <c r="O53" s="105"/>
    </row>
    <row r="54" spans="1:15" s="56" customFormat="1" ht="10.5">
      <c r="A54" s="56" t="s">
        <v>60</v>
      </c>
      <c r="B54" s="56" t="s">
        <v>63</v>
      </c>
      <c r="K54" s="57"/>
      <c r="O54" s="105"/>
    </row>
    <row r="55" spans="1:15" s="56" customFormat="1" ht="10.5">
      <c r="A55" s="56" t="s">
        <v>62</v>
      </c>
      <c r="B55" s="72" t="s">
        <v>114</v>
      </c>
      <c r="K55" s="57"/>
      <c r="O55" s="105"/>
    </row>
    <row r="56" spans="1:15" s="56" customFormat="1" ht="10.5">
      <c r="A56" s="56" t="s">
        <v>115</v>
      </c>
      <c r="B56" s="72" t="s">
        <v>64</v>
      </c>
      <c r="K56" s="57"/>
      <c r="O56" s="105"/>
    </row>
    <row r="57" spans="11:15" s="56" customFormat="1" ht="4.5" customHeight="1">
      <c r="K57" s="57"/>
      <c r="O57" s="105"/>
    </row>
    <row r="58" spans="1:15" s="56" customFormat="1" ht="10.5">
      <c r="A58" s="72" t="s">
        <v>65</v>
      </c>
      <c r="K58" s="57"/>
      <c r="O58" s="105"/>
    </row>
    <row r="59" spans="1:15" s="56" customFormat="1" ht="10.5">
      <c r="A59" s="72" t="s">
        <v>66</v>
      </c>
      <c r="K59" s="57"/>
      <c r="O59" s="105"/>
    </row>
    <row r="60" spans="11:15" s="56" customFormat="1" ht="10.5">
      <c r="K60" s="57"/>
      <c r="O60" s="105"/>
    </row>
    <row r="61" spans="1:15" s="56" customFormat="1" ht="10.5">
      <c r="A61" s="72" t="s">
        <v>67</v>
      </c>
      <c r="K61" s="57"/>
      <c r="O61" s="105"/>
    </row>
    <row r="62" spans="1:15" s="56" customFormat="1" ht="10.5">
      <c r="A62" s="72" t="s">
        <v>68</v>
      </c>
      <c r="K62" s="57"/>
      <c r="O62" s="105"/>
    </row>
    <row r="63" spans="1:15" s="56" customFormat="1" ht="10.5">
      <c r="A63" s="72" t="s">
        <v>69</v>
      </c>
      <c r="K63" s="57"/>
      <c r="O63" s="105"/>
    </row>
    <row r="64" spans="11:15" s="56" customFormat="1" ht="4.5" customHeight="1">
      <c r="K64" s="57"/>
      <c r="O64" s="105"/>
    </row>
    <row r="65" spans="1:15" s="56" customFormat="1" ht="10.5">
      <c r="A65" s="56" t="s">
        <v>70</v>
      </c>
      <c r="K65" s="57"/>
      <c r="O65" s="105"/>
    </row>
    <row r="66" spans="11:15" s="56" customFormat="1" ht="10.5">
      <c r="K66" s="57"/>
      <c r="O66" s="105"/>
    </row>
    <row r="67" spans="1:15" s="56" customFormat="1" ht="10.5">
      <c r="A67" s="72" t="s">
        <v>71</v>
      </c>
      <c r="K67" s="57"/>
      <c r="O67" s="105"/>
    </row>
    <row r="68" spans="11:15" s="56" customFormat="1" ht="10.5">
      <c r="K68" s="57"/>
      <c r="O68" s="105"/>
    </row>
    <row r="69" spans="1:15" s="56" customFormat="1" ht="10.5">
      <c r="A69" s="72" t="s">
        <v>72</v>
      </c>
      <c r="K69" s="57"/>
      <c r="O69" s="105"/>
    </row>
  </sheetData>
  <printOptions/>
  <pageMargins left="0.75" right="0.75" top="1" bottom="1" header="0" footer="0"/>
  <pageSetup orientation="portrait" paperSize="9"/>
</worksheet>
</file>

<file path=xl/worksheets/sheet21.xml><?xml version="1.0" encoding="utf-8"?>
<worksheet xmlns="http://schemas.openxmlformats.org/spreadsheetml/2006/main" xmlns:r="http://schemas.openxmlformats.org/officeDocument/2006/relationships">
  <dimension ref="A1:P72"/>
  <sheetViews>
    <sheetView workbookViewId="0" topLeftCell="A4">
      <selection activeCell="N29" sqref="N29"/>
    </sheetView>
  </sheetViews>
  <sheetFormatPr defaultColWidth="11.421875" defaultRowHeight="12.75"/>
  <cols>
    <col min="1" max="1" width="27.28125" style="40" customWidth="1"/>
    <col min="2" max="2" width="20.421875" style="20" customWidth="1"/>
    <col min="3" max="3" width="10.421875" style="20" customWidth="1"/>
    <col min="4" max="4" width="8.7109375" style="20" customWidth="1"/>
    <col min="5" max="5" width="8.421875" style="20" customWidth="1"/>
    <col min="6" max="6" width="10.7109375" style="20" customWidth="1"/>
    <col min="7" max="7" width="12.140625" style="20" customWidth="1"/>
    <col min="8" max="8" width="6.57421875" style="20" customWidth="1"/>
    <col min="9" max="9" width="2.57421875" style="20" customWidth="1"/>
    <col min="10" max="10" width="6.140625" style="20" customWidth="1"/>
    <col min="11" max="11" width="12.7109375" style="39" customWidth="1"/>
    <col min="12" max="12" width="14.00390625" style="20" customWidth="1"/>
    <col min="13" max="13" width="4.421875" style="20" customWidth="1"/>
    <col min="14" max="14" width="13.421875" style="40" customWidth="1"/>
    <col min="15" max="15" width="5.8515625" style="75" customWidth="1"/>
    <col min="16" max="16" width="36.28125" style="20" customWidth="1"/>
    <col min="17" max="16384" width="11.421875" style="20" customWidth="1"/>
  </cols>
  <sheetData>
    <row r="1" ht="19.5">
      <c r="A1" s="38" t="s">
        <v>0</v>
      </c>
    </row>
    <row r="2" ht="30.75">
      <c r="A2" s="41" t="s">
        <v>1</v>
      </c>
    </row>
    <row r="4" spans="1:15" ht="19.5">
      <c r="A4" s="42" t="s">
        <v>190</v>
      </c>
      <c r="C4" s="76"/>
      <c r="G4" s="39"/>
      <c r="I4" s="43"/>
      <c r="L4" s="39"/>
      <c r="N4" s="44"/>
      <c r="O4" s="77"/>
    </row>
    <row r="5" spans="7:15" ht="12.75">
      <c r="G5" s="39"/>
      <c r="I5" s="43"/>
      <c r="L5" s="39"/>
      <c r="N5" s="44"/>
      <c r="O5" s="77"/>
    </row>
    <row r="6" spans="1:15" s="43" customFormat="1" ht="12.75">
      <c r="A6" s="45" t="s">
        <v>2</v>
      </c>
      <c r="B6" s="20"/>
      <c r="E6" s="46"/>
      <c r="F6" s="47" t="s">
        <v>3</v>
      </c>
      <c r="G6" s="48" t="s">
        <v>4</v>
      </c>
      <c r="H6" s="49"/>
      <c r="I6" s="49"/>
      <c r="J6" s="49"/>
      <c r="K6" s="50"/>
      <c r="L6" s="51" t="s">
        <v>5</v>
      </c>
      <c r="M6" s="47" t="s">
        <v>6</v>
      </c>
      <c r="N6" s="52"/>
      <c r="O6" s="78" t="s">
        <v>7</v>
      </c>
    </row>
    <row r="7" spans="7:15" ht="13.5" thickBot="1">
      <c r="G7" s="39"/>
      <c r="I7" s="43"/>
      <c r="L7" s="39"/>
      <c r="N7" s="53" t="s">
        <v>8</v>
      </c>
      <c r="O7" s="77"/>
    </row>
    <row r="8" spans="1:16" ht="14.25" thickBot="1" thickTop="1">
      <c r="A8" s="246" t="s">
        <v>9</v>
      </c>
      <c r="B8" s="54"/>
      <c r="C8" s="54"/>
      <c r="D8" s="246" t="s">
        <v>10</v>
      </c>
      <c r="E8" s="250" t="s">
        <v>10</v>
      </c>
      <c r="F8" s="56"/>
      <c r="G8" s="258" t="s">
        <v>11</v>
      </c>
      <c r="H8" s="259"/>
      <c r="I8" s="259"/>
      <c r="J8" s="259"/>
      <c r="K8" s="260"/>
      <c r="L8" s="57"/>
      <c r="M8" s="56"/>
      <c r="N8" s="53" t="s">
        <v>12</v>
      </c>
      <c r="O8" s="79"/>
      <c r="P8" s="56"/>
    </row>
    <row r="9" spans="1:16" ht="14.25" thickBot="1" thickTop="1">
      <c r="A9" s="247" t="s">
        <v>13</v>
      </c>
      <c r="B9" s="248" t="s">
        <v>14</v>
      </c>
      <c r="C9" s="249" t="s">
        <v>15</v>
      </c>
      <c r="D9" s="251" t="s">
        <v>16</v>
      </c>
      <c r="E9" s="251" t="s">
        <v>17</v>
      </c>
      <c r="F9" s="248" t="s">
        <v>18</v>
      </c>
      <c r="G9" s="252" t="s">
        <v>19</v>
      </c>
      <c r="H9" s="253" t="s">
        <v>20</v>
      </c>
      <c r="I9" s="253" t="s">
        <v>21</v>
      </c>
      <c r="J9" s="253" t="s">
        <v>20</v>
      </c>
      <c r="K9" s="254" t="s">
        <v>22</v>
      </c>
      <c r="L9" s="255" t="s">
        <v>23</v>
      </c>
      <c r="M9" s="249" t="s">
        <v>24</v>
      </c>
      <c r="N9" s="256"/>
      <c r="O9" s="257" t="s">
        <v>25</v>
      </c>
      <c r="P9" s="249" t="s">
        <v>26</v>
      </c>
    </row>
    <row r="10" spans="1:16" ht="13.5" thickTop="1">
      <c r="A10" s="80"/>
      <c r="B10" s="62"/>
      <c r="C10" s="62"/>
      <c r="D10" s="62"/>
      <c r="E10" s="62"/>
      <c r="F10" s="62"/>
      <c r="G10" s="63"/>
      <c r="H10" s="64"/>
      <c r="I10" s="16" t="s">
        <v>21</v>
      </c>
      <c r="J10" s="64"/>
      <c r="K10" s="81"/>
      <c r="L10" s="82" t="e">
        <f aca="true" t="shared" si="0" ref="L10:L16">SUM(G10)+H10/(H10+J10)*(K10-G10)</f>
        <v>#DIV/0!</v>
      </c>
      <c r="M10" s="62"/>
      <c r="N10" s="35"/>
      <c r="O10" s="83"/>
      <c r="P10" s="62"/>
    </row>
    <row r="11" spans="1:16" ht="12.75">
      <c r="A11" s="84"/>
      <c r="B11" s="11"/>
      <c r="C11" s="12"/>
      <c r="D11" s="22"/>
      <c r="E11" s="22"/>
      <c r="F11" s="11"/>
      <c r="G11" s="15"/>
      <c r="H11" s="11"/>
      <c r="I11" s="16" t="s">
        <v>21</v>
      </c>
      <c r="J11" s="11"/>
      <c r="K11" s="17"/>
      <c r="L11" s="18" t="e">
        <f t="shared" si="0"/>
        <v>#DIV/0!</v>
      </c>
      <c r="M11" s="11"/>
      <c r="N11" s="7"/>
      <c r="O11" s="85"/>
      <c r="P11" s="11"/>
    </row>
    <row r="12" spans="1:16" ht="12.75">
      <c r="A12" s="80"/>
      <c r="B12" s="61"/>
      <c r="C12" s="86"/>
      <c r="D12" s="87"/>
      <c r="E12" s="87"/>
      <c r="F12" s="88"/>
      <c r="G12" s="89"/>
      <c r="H12" s="61"/>
      <c r="I12" s="16" t="s">
        <v>21</v>
      </c>
      <c r="J12" s="11"/>
      <c r="K12" s="17"/>
      <c r="L12" s="18" t="e">
        <f t="shared" si="0"/>
        <v>#DIV/0!</v>
      </c>
      <c r="M12" s="90"/>
      <c r="N12" s="35"/>
      <c r="O12" s="91"/>
      <c r="P12" s="61"/>
    </row>
    <row r="13" spans="1:16" ht="12.75">
      <c r="A13" s="80" t="s">
        <v>217</v>
      </c>
      <c r="B13" s="61" t="s">
        <v>32</v>
      </c>
      <c r="C13" s="86">
        <v>38165</v>
      </c>
      <c r="D13" s="87"/>
      <c r="E13" s="87" t="s">
        <v>151</v>
      </c>
      <c r="F13" s="88" t="s">
        <v>99</v>
      </c>
      <c r="G13" s="89">
        <v>6.9</v>
      </c>
      <c r="H13" s="61">
        <v>1.5</v>
      </c>
      <c r="I13" s="16" t="s">
        <v>21</v>
      </c>
      <c r="J13" s="11">
        <v>0.5</v>
      </c>
      <c r="K13" s="17">
        <v>7.3</v>
      </c>
      <c r="L13" s="18">
        <f t="shared" si="0"/>
        <v>7.2</v>
      </c>
      <c r="M13" s="90">
        <v>2</v>
      </c>
      <c r="N13" s="37">
        <v>7.2</v>
      </c>
      <c r="O13" s="91">
        <v>1</v>
      </c>
      <c r="P13" s="61"/>
    </row>
    <row r="14" spans="1:16" ht="12.75">
      <c r="A14" s="80"/>
      <c r="B14" s="61"/>
      <c r="C14" s="86"/>
      <c r="D14" s="87"/>
      <c r="E14" s="87"/>
      <c r="F14" s="88"/>
      <c r="G14" s="89"/>
      <c r="H14" s="61"/>
      <c r="I14" s="16" t="s">
        <v>21</v>
      </c>
      <c r="J14" s="11"/>
      <c r="K14" s="17"/>
      <c r="L14" s="18" t="e">
        <f t="shared" si="0"/>
        <v>#DIV/0!</v>
      </c>
      <c r="M14" s="90"/>
      <c r="N14" s="35"/>
      <c r="O14" s="91"/>
      <c r="P14" s="61"/>
    </row>
    <row r="15" spans="1:16" ht="12.75">
      <c r="A15" s="80" t="s">
        <v>218</v>
      </c>
      <c r="B15" s="61" t="s">
        <v>32</v>
      </c>
      <c r="C15" s="86">
        <v>38165</v>
      </c>
      <c r="D15" s="87"/>
      <c r="E15" s="87" t="s">
        <v>37</v>
      </c>
      <c r="F15" s="88" t="s">
        <v>99</v>
      </c>
      <c r="G15" s="89">
        <v>8.3</v>
      </c>
      <c r="H15" s="61">
        <v>4</v>
      </c>
      <c r="I15" s="16" t="s">
        <v>21</v>
      </c>
      <c r="J15" s="11">
        <v>1</v>
      </c>
      <c r="K15" s="17">
        <v>9</v>
      </c>
      <c r="L15" s="18">
        <f t="shared" si="0"/>
        <v>8.86</v>
      </c>
      <c r="M15" s="90">
        <v>2</v>
      </c>
      <c r="N15" s="37">
        <v>8.9</v>
      </c>
      <c r="O15" s="91">
        <v>1</v>
      </c>
      <c r="P15" s="61"/>
    </row>
    <row r="16" spans="1:16" ht="12.75">
      <c r="A16" s="80"/>
      <c r="B16" s="61"/>
      <c r="C16" s="86"/>
      <c r="D16" s="87"/>
      <c r="E16" s="94"/>
      <c r="F16" s="88"/>
      <c r="G16" s="89"/>
      <c r="H16" s="61"/>
      <c r="I16" s="16" t="s">
        <v>21</v>
      </c>
      <c r="J16" s="11"/>
      <c r="K16" s="17"/>
      <c r="L16" s="18" t="e">
        <f t="shared" si="0"/>
        <v>#DIV/0!</v>
      </c>
      <c r="M16" s="90"/>
      <c r="N16" s="35"/>
      <c r="O16" s="93"/>
      <c r="P16" s="61"/>
    </row>
    <row r="17" spans="1:16" ht="12.75">
      <c r="A17" s="80" t="s">
        <v>292</v>
      </c>
      <c r="B17" s="61" t="s">
        <v>32</v>
      </c>
      <c r="C17" s="86">
        <v>38239</v>
      </c>
      <c r="D17" s="87"/>
      <c r="E17" s="94" t="s">
        <v>291</v>
      </c>
      <c r="F17" s="88" t="s">
        <v>88</v>
      </c>
      <c r="G17" s="89" t="s">
        <v>28</v>
      </c>
      <c r="H17" s="61"/>
      <c r="I17" s="16" t="s">
        <v>21</v>
      </c>
      <c r="J17" s="11"/>
      <c r="K17" s="17"/>
      <c r="L17" s="18">
        <v>4.6</v>
      </c>
      <c r="M17" s="90">
        <v>2.5</v>
      </c>
      <c r="N17" s="37">
        <v>4.6</v>
      </c>
      <c r="O17" s="93">
        <v>1</v>
      </c>
      <c r="P17" s="61" t="s">
        <v>293</v>
      </c>
    </row>
    <row r="18" spans="1:16" ht="12.75">
      <c r="A18" s="80"/>
      <c r="B18" s="61"/>
      <c r="C18" s="86"/>
      <c r="D18" s="87"/>
      <c r="E18" s="94"/>
      <c r="F18" s="88"/>
      <c r="G18" s="89"/>
      <c r="H18" s="61"/>
      <c r="I18" s="16" t="s">
        <v>21</v>
      </c>
      <c r="J18" s="11"/>
      <c r="K18" s="17"/>
      <c r="L18" s="18" t="e">
        <f>SUM(G18)+H18/(H18+J18)*(K18-G18)</f>
        <v>#DIV/0!</v>
      </c>
      <c r="M18" s="90"/>
      <c r="N18" s="37"/>
      <c r="O18" s="93"/>
      <c r="P18" s="61"/>
    </row>
    <row r="19" spans="1:16" ht="12.75">
      <c r="A19" s="80" t="s">
        <v>292</v>
      </c>
      <c r="B19" s="61" t="s">
        <v>294</v>
      </c>
      <c r="C19" s="86">
        <v>38240</v>
      </c>
      <c r="D19" s="87"/>
      <c r="E19" s="94" t="s">
        <v>243</v>
      </c>
      <c r="F19" s="88" t="s">
        <v>88</v>
      </c>
      <c r="G19" s="89" t="s">
        <v>28</v>
      </c>
      <c r="H19" s="61"/>
      <c r="I19" s="16" t="s">
        <v>21</v>
      </c>
      <c r="J19" s="11"/>
      <c r="K19" s="17"/>
      <c r="L19" s="18">
        <v>4.85</v>
      </c>
      <c r="M19" s="90">
        <v>2.5</v>
      </c>
      <c r="N19" s="37">
        <v>4.9</v>
      </c>
      <c r="O19" s="93">
        <v>2.5</v>
      </c>
      <c r="P19" s="61"/>
    </row>
    <row r="20" spans="1:16" ht="12.75">
      <c r="A20" s="80"/>
      <c r="B20" s="61"/>
      <c r="C20" s="86"/>
      <c r="D20" s="87"/>
      <c r="E20" s="94"/>
      <c r="F20" s="88"/>
      <c r="G20" s="89"/>
      <c r="H20" s="61"/>
      <c r="I20" s="16" t="s">
        <v>21</v>
      </c>
      <c r="J20" s="11"/>
      <c r="K20" s="17"/>
      <c r="L20" s="18" t="e">
        <f>SUM(G20)+H20/(H20+J20)*(K20-G20)</f>
        <v>#DIV/0!</v>
      </c>
      <c r="M20" s="90"/>
      <c r="N20" s="37"/>
      <c r="O20" s="93"/>
      <c r="P20" s="61"/>
    </row>
    <row r="21" spans="1:16" ht="12.75">
      <c r="A21" s="80" t="s">
        <v>333</v>
      </c>
      <c r="B21" s="61" t="s">
        <v>32</v>
      </c>
      <c r="C21" s="86">
        <v>38282</v>
      </c>
      <c r="D21" s="87"/>
      <c r="E21" s="94" t="s">
        <v>334</v>
      </c>
      <c r="F21" s="88" t="s">
        <v>88</v>
      </c>
      <c r="G21" s="89">
        <v>7.4</v>
      </c>
      <c r="H21" s="61">
        <v>2</v>
      </c>
      <c r="I21" s="16" t="s">
        <v>21</v>
      </c>
      <c r="J21" s="11">
        <v>3.3</v>
      </c>
      <c r="K21" s="17">
        <v>8</v>
      </c>
      <c r="L21" s="18">
        <f>SUM(G21)+H21/(H21+J21)*(K21-G21)</f>
        <v>7.626415094339623</v>
      </c>
      <c r="M21" s="90">
        <v>2</v>
      </c>
      <c r="N21" s="37">
        <v>7.6</v>
      </c>
      <c r="O21" s="93" t="s">
        <v>137</v>
      </c>
      <c r="P21" s="61"/>
    </row>
    <row r="22" spans="1:16" ht="12.75">
      <c r="A22" s="80"/>
      <c r="B22" s="61"/>
      <c r="C22" s="86"/>
      <c r="D22" s="87"/>
      <c r="E22" s="94"/>
      <c r="F22" s="88"/>
      <c r="G22" s="89"/>
      <c r="H22" s="61"/>
      <c r="I22" s="16" t="s">
        <v>21</v>
      </c>
      <c r="J22" s="11"/>
      <c r="K22" s="17"/>
      <c r="L22" s="18" t="e">
        <f>SUM(G22)+H22/(H22+J22)*(K22-G22)</f>
        <v>#DIV/0!</v>
      </c>
      <c r="M22" s="90"/>
      <c r="N22" s="37"/>
      <c r="O22" s="93"/>
      <c r="P22" s="61"/>
    </row>
    <row r="23" spans="1:16" ht="12.75">
      <c r="A23" s="80" t="s">
        <v>440</v>
      </c>
      <c r="B23" s="61" t="s">
        <v>436</v>
      </c>
      <c r="C23" s="86">
        <v>38437</v>
      </c>
      <c r="D23" s="87"/>
      <c r="E23" s="94" t="s">
        <v>441</v>
      </c>
      <c r="F23" s="88" t="s">
        <v>88</v>
      </c>
      <c r="G23" s="89">
        <v>7.2</v>
      </c>
      <c r="H23" s="61">
        <v>2</v>
      </c>
      <c r="I23" s="16" t="s">
        <v>21</v>
      </c>
      <c r="J23" s="11">
        <v>3</v>
      </c>
      <c r="K23" s="17">
        <v>7.9</v>
      </c>
      <c r="L23" s="18">
        <f>SUM(G23)+H23/(H23+J23)*(K23-G23)</f>
        <v>7.48</v>
      </c>
      <c r="M23" s="90">
        <v>1.5</v>
      </c>
      <c r="N23" s="37">
        <v>7.5</v>
      </c>
      <c r="O23" s="93">
        <v>2</v>
      </c>
      <c r="P23" s="61" t="s">
        <v>331</v>
      </c>
    </row>
    <row r="24" spans="1:16" ht="12.75">
      <c r="A24" s="80"/>
      <c r="B24" s="61"/>
      <c r="C24" s="86"/>
      <c r="D24" s="87"/>
      <c r="E24" s="94"/>
      <c r="F24" s="88"/>
      <c r="G24" s="89"/>
      <c r="H24" s="61"/>
      <c r="I24" s="16" t="s">
        <v>21</v>
      </c>
      <c r="J24" s="11"/>
      <c r="K24" s="17"/>
      <c r="L24" s="18" t="e">
        <f aca="true" t="shared" si="1" ref="L24:L31">SUM(G24)+H24/(H24+J24)*(K24-G24)</f>
        <v>#DIV/0!</v>
      </c>
      <c r="M24" s="90"/>
      <c r="N24" s="35"/>
      <c r="O24" s="93"/>
      <c r="P24" s="61"/>
    </row>
    <row r="25" spans="1:16" ht="12.75">
      <c r="A25" s="80"/>
      <c r="B25" s="61"/>
      <c r="C25" s="86"/>
      <c r="D25" s="87"/>
      <c r="E25" s="94"/>
      <c r="F25" s="88"/>
      <c r="G25" s="89"/>
      <c r="H25" s="61"/>
      <c r="I25" s="16" t="s">
        <v>21</v>
      </c>
      <c r="J25" s="11"/>
      <c r="K25" s="17"/>
      <c r="L25" s="18" t="e">
        <f t="shared" si="1"/>
        <v>#DIV/0!</v>
      </c>
      <c r="M25" s="90"/>
      <c r="N25" s="35"/>
      <c r="O25" s="93"/>
      <c r="P25" s="61"/>
    </row>
    <row r="26" spans="1:16" ht="12.75">
      <c r="A26" s="80"/>
      <c r="B26" s="61"/>
      <c r="C26" s="86"/>
      <c r="D26" s="87"/>
      <c r="E26" s="94"/>
      <c r="F26" s="88"/>
      <c r="G26" s="89"/>
      <c r="H26" s="61"/>
      <c r="I26" s="16" t="s">
        <v>21</v>
      </c>
      <c r="J26" s="11"/>
      <c r="K26" s="17"/>
      <c r="L26" s="18" t="e">
        <f t="shared" si="1"/>
        <v>#DIV/0!</v>
      </c>
      <c r="M26" s="90"/>
      <c r="N26" s="35"/>
      <c r="O26" s="93"/>
      <c r="P26" s="61"/>
    </row>
    <row r="27" spans="1:16" ht="12.75">
      <c r="A27" s="80"/>
      <c r="B27" s="61"/>
      <c r="C27" s="86"/>
      <c r="D27" s="87"/>
      <c r="E27" s="94"/>
      <c r="F27" s="88"/>
      <c r="G27" s="89"/>
      <c r="H27" s="61"/>
      <c r="I27" s="16" t="s">
        <v>21</v>
      </c>
      <c r="J27" s="11"/>
      <c r="K27" s="17"/>
      <c r="L27" s="18" t="e">
        <f t="shared" si="1"/>
        <v>#DIV/0!</v>
      </c>
      <c r="M27" s="90"/>
      <c r="N27" s="35"/>
      <c r="O27" s="93"/>
      <c r="P27" s="61"/>
    </row>
    <row r="28" spans="1:16" ht="12.75">
      <c r="A28" s="80"/>
      <c r="B28" s="61"/>
      <c r="C28" s="86"/>
      <c r="D28" s="87"/>
      <c r="E28" s="94"/>
      <c r="F28" s="88"/>
      <c r="G28" s="89"/>
      <c r="H28" s="61"/>
      <c r="I28" s="16" t="s">
        <v>21</v>
      </c>
      <c r="J28" s="11"/>
      <c r="K28" s="17"/>
      <c r="L28" s="18" t="e">
        <f t="shared" si="1"/>
        <v>#DIV/0!</v>
      </c>
      <c r="M28" s="90"/>
      <c r="N28" s="35"/>
      <c r="O28" s="93"/>
      <c r="P28" s="61"/>
    </row>
    <row r="29" spans="1:16" ht="12.75">
      <c r="A29" s="80"/>
      <c r="B29" s="61"/>
      <c r="C29" s="86"/>
      <c r="D29" s="87"/>
      <c r="E29" s="94"/>
      <c r="F29" s="88"/>
      <c r="G29" s="89"/>
      <c r="H29" s="61"/>
      <c r="I29" s="16" t="s">
        <v>21</v>
      </c>
      <c r="J29" s="11"/>
      <c r="K29" s="17"/>
      <c r="L29" s="18" t="e">
        <f t="shared" si="1"/>
        <v>#DIV/0!</v>
      </c>
      <c r="M29" s="90"/>
      <c r="N29" s="35"/>
      <c r="O29" s="93"/>
      <c r="P29" s="61"/>
    </row>
    <row r="30" spans="1:16" ht="12.75">
      <c r="A30" s="80"/>
      <c r="B30" s="61"/>
      <c r="C30" s="86"/>
      <c r="D30" s="87"/>
      <c r="E30" s="94"/>
      <c r="F30" s="88"/>
      <c r="G30" s="89"/>
      <c r="H30" s="61"/>
      <c r="I30" s="16" t="s">
        <v>21</v>
      </c>
      <c r="J30" s="11"/>
      <c r="K30" s="17"/>
      <c r="L30" s="18" t="e">
        <f t="shared" si="1"/>
        <v>#DIV/0!</v>
      </c>
      <c r="M30" s="90"/>
      <c r="N30" s="35"/>
      <c r="O30" s="93"/>
      <c r="P30" s="61"/>
    </row>
    <row r="31" spans="1:16" ht="12.75">
      <c r="A31" s="80"/>
      <c r="B31" s="61"/>
      <c r="C31" s="86"/>
      <c r="D31" s="87"/>
      <c r="E31" s="94"/>
      <c r="F31" s="88"/>
      <c r="G31" s="89"/>
      <c r="H31" s="61"/>
      <c r="I31" s="16" t="s">
        <v>21</v>
      </c>
      <c r="J31" s="11"/>
      <c r="K31" s="17"/>
      <c r="L31" s="18" t="e">
        <f t="shared" si="1"/>
        <v>#DIV/0!</v>
      </c>
      <c r="M31" s="90"/>
      <c r="N31" s="35"/>
      <c r="O31" s="93"/>
      <c r="P31" s="61"/>
    </row>
    <row r="32" spans="1:16" ht="12.75">
      <c r="A32" s="80"/>
      <c r="B32" s="61"/>
      <c r="C32" s="86"/>
      <c r="D32" s="87"/>
      <c r="E32" s="94"/>
      <c r="F32" s="88"/>
      <c r="G32" s="89"/>
      <c r="H32" s="61"/>
      <c r="I32" s="16" t="s">
        <v>21</v>
      </c>
      <c r="J32" s="11"/>
      <c r="K32" s="17"/>
      <c r="L32" s="18" t="e">
        <f aca="true" t="shared" si="2" ref="L32:L38">SUM(G32)+H32/(H32+J32)*(K32-G32)</f>
        <v>#DIV/0!</v>
      </c>
      <c r="M32" s="90"/>
      <c r="N32" s="35"/>
      <c r="O32" s="93"/>
      <c r="P32" s="61"/>
    </row>
    <row r="33" spans="1:16" ht="12.75">
      <c r="A33" s="80"/>
      <c r="B33" s="61"/>
      <c r="C33" s="86"/>
      <c r="D33" s="87"/>
      <c r="E33" s="94"/>
      <c r="F33" s="88"/>
      <c r="G33" s="89"/>
      <c r="H33" s="61"/>
      <c r="I33" s="16" t="s">
        <v>21</v>
      </c>
      <c r="J33" s="11"/>
      <c r="K33" s="17"/>
      <c r="L33" s="18" t="e">
        <f t="shared" si="2"/>
        <v>#DIV/0!</v>
      </c>
      <c r="M33" s="90"/>
      <c r="N33" s="35"/>
      <c r="O33" s="93"/>
      <c r="P33" s="61"/>
    </row>
    <row r="34" spans="1:16" ht="12.75">
      <c r="A34" s="80"/>
      <c r="B34" s="61"/>
      <c r="C34" s="86"/>
      <c r="D34" s="87"/>
      <c r="E34" s="94"/>
      <c r="F34" s="88"/>
      <c r="G34" s="89"/>
      <c r="H34" s="61"/>
      <c r="I34" s="16" t="s">
        <v>21</v>
      </c>
      <c r="J34" s="11"/>
      <c r="K34" s="17"/>
      <c r="L34" s="18" t="e">
        <f t="shared" si="2"/>
        <v>#DIV/0!</v>
      </c>
      <c r="M34" s="90"/>
      <c r="N34" s="35"/>
      <c r="O34" s="93"/>
      <c r="P34" s="61"/>
    </row>
    <row r="35" spans="1:16" ht="12.75">
      <c r="A35" s="80"/>
      <c r="B35" s="61"/>
      <c r="C35" s="86"/>
      <c r="D35" s="87"/>
      <c r="E35" s="94"/>
      <c r="F35" s="88"/>
      <c r="G35" s="89"/>
      <c r="H35" s="61"/>
      <c r="I35" s="16" t="s">
        <v>21</v>
      </c>
      <c r="J35" s="11"/>
      <c r="K35" s="17"/>
      <c r="L35" s="18" t="e">
        <f t="shared" si="2"/>
        <v>#DIV/0!</v>
      </c>
      <c r="M35" s="90"/>
      <c r="N35" s="35"/>
      <c r="O35" s="93"/>
      <c r="P35" s="61"/>
    </row>
    <row r="36" spans="1:16" ht="12.75">
      <c r="A36" s="80"/>
      <c r="B36" s="61"/>
      <c r="C36" s="86"/>
      <c r="D36" s="87"/>
      <c r="E36" s="94"/>
      <c r="F36" s="88"/>
      <c r="G36" s="89"/>
      <c r="H36" s="61"/>
      <c r="I36" s="16" t="s">
        <v>21</v>
      </c>
      <c r="J36" s="11"/>
      <c r="K36" s="17"/>
      <c r="L36" s="18" t="e">
        <f t="shared" si="2"/>
        <v>#DIV/0!</v>
      </c>
      <c r="M36" s="90"/>
      <c r="N36" s="35"/>
      <c r="O36" s="93"/>
      <c r="P36" s="61"/>
    </row>
    <row r="37" spans="1:16" ht="12.75">
      <c r="A37" s="80"/>
      <c r="B37" s="61"/>
      <c r="C37" s="86"/>
      <c r="D37" s="87"/>
      <c r="E37" s="94"/>
      <c r="F37" s="88"/>
      <c r="G37" s="89"/>
      <c r="H37" s="61"/>
      <c r="I37" s="16" t="s">
        <v>21</v>
      </c>
      <c r="J37" s="11"/>
      <c r="K37" s="17"/>
      <c r="L37" s="18" t="e">
        <f t="shared" si="2"/>
        <v>#DIV/0!</v>
      </c>
      <c r="M37" s="90"/>
      <c r="N37" s="35"/>
      <c r="O37" s="93"/>
      <c r="P37" s="61"/>
    </row>
    <row r="38" spans="1:16" ht="12.75">
      <c r="A38" s="80"/>
      <c r="B38" s="61"/>
      <c r="C38" s="86"/>
      <c r="D38" s="87"/>
      <c r="E38" s="94"/>
      <c r="F38" s="88"/>
      <c r="G38" s="89"/>
      <c r="H38" s="61"/>
      <c r="I38" s="16" t="s">
        <v>21</v>
      </c>
      <c r="J38" s="11"/>
      <c r="K38" s="17"/>
      <c r="L38" s="18" t="e">
        <f t="shared" si="2"/>
        <v>#DIV/0!</v>
      </c>
      <c r="M38" s="90"/>
      <c r="N38" s="35"/>
      <c r="O38" s="93"/>
      <c r="P38" s="61"/>
    </row>
    <row r="39" spans="1:16" ht="12.75">
      <c r="A39" s="80"/>
      <c r="B39" s="61"/>
      <c r="C39" s="86"/>
      <c r="D39" s="87"/>
      <c r="E39" s="87"/>
      <c r="F39" s="88"/>
      <c r="G39" s="89"/>
      <c r="H39" s="61"/>
      <c r="I39" s="16" t="s">
        <v>21</v>
      </c>
      <c r="J39" s="11"/>
      <c r="K39" s="17"/>
      <c r="L39" s="18" t="e">
        <f>SUM(G39)+H39/(H39+J39)*(K39-G39)</f>
        <v>#DIV/0!</v>
      </c>
      <c r="M39" s="90"/>
      <c r="N39" s="35"/>
      <c r="O39" s="91"/>
      <c r="P39" s="61"/>
    </row>
    <row r="40" spans="1:16" ht="12.75">
      <c r="A40" s="97"/>
      <c r="B40" s="98"/>
      <c r="C40" s="99"/>
      <c r="D40" s="100"/>
      <c r="E40" s="100"/>
      <c r="F40" s="98"/>
      <c r="G40" s="101"/>
      <c r="H40" s="98"/>
      <c r="I40" s="102"/>
      <c r="J40" s="98"/>
      <c r="K40" s="101"/>
      <c r="L40" s="101"/>
      <c r="M40" s="98"/>
      <c r="N40" s="36"/>
      <c r="O40" s="103"/>
      <c r="P40" s="98"/>
    </row>
    <row r="41" spans="1:16" ht="12.75">
      <c r="A41" s="97"/>
      <c r="B41" s="98"/>
      <c r="C41" s="99"/>
      <c r="D41" s="100"/>
      <c r="E41" s="100"/>
      <c r="F41" s="98"/>
      <c r="G41" s="101"/>
      <c r="H41" s="98"/>
      <c r="I41" s="102"/>
      <c r="J41" s="98"/>
      <c r="K41" s="101"/>
      <c r="L41" s="101"/>
      <c r="M41" s="98"/>
      <c r="N41" s="36"/>
      <c r="O41" s="103"/>
      <c r="P41" s="98"/>
    </row>
    <row r="42" spans="1:16" ht="12.75">
      <c r="A42" s="97"/>
      <c r="B42" s="98"/>
      <c r="C42" s="99"/>
      <c r="D42" s="100"/>
      <c r="E42" s="100"/>
      <c r="F42" s="98"/>
      <c r="G42" s="101"/>
      <c r="H42" s="98"/>
      <c r="I42" s="102"/>
      <c r="J42" s="98"/>
      <c r="K42" s="101"/>
      <c r="L42" s="101"/>
      <c r="M42" s="98"/>
      <c r="N42" s="36"/>
      <c r="O42" s="103"/>
      <c r="P42" s="98"/>
    </row>
    <row r="43" spans="1:16" ht="12.75">
      <c r="A43" s="97"/>
      <c r="B43" s="98"/>
      <c r="C43" s="99"/>
      <c r="D43" s="100"/>
      <c r="E43" s="100"/>
      <c r="F43" s="98"/>
      <c r="G43" s="101"/>
      <c r="H43" s="98"/>
      <c r="I43" s="102"/>
      <c r="J43" s="98"/>
      <c r="K43" s="101"/>
      <c r="L43" s="101"/>
      <c r="M43" s="98"/>
      <c r="N43" s="36"/>
      <c r="O43" s="103"/>
      <c r="P43" s="98"/>
    </row>
    <row r="45" spans="1:15" s="70" customFormat="1" ht="12.75">
      <c r="A45" s="69" t="s">
        <v>50</v>
      </c>
      <c r="K45" s="71"/>
      <c r="N45" s="56"/>
      <c r="O45" s="104"/>
    </row>
    <row r="46" spans="1:15" s="70" customFormat="1" ht="10.5">
      <c r="A46" s="56"/>
      <c r="K46" s="71"/>
      <c r="N46" s="56"/>
      <c r="O46" s="104"/>
    </row>
    <row r="47" spans="1:15" s="56" customFormat="1" ht="10.5">
      <c r="A47" s="72" t="s">
        <v>51</v>
      </c>
      <c r="K47" s="57"/>
      <c r="O47" s="105"/>
    </row>
    <row r="48" spans="1:15" s="56" customFormat="1" ht="10.5">
      <c r="A48" s="72" t="s">
        <v>52</v>
      </c>
      <c r="K48" s="57"/>
      <c r="O48" s="105"/>
    </row>
    <row r="49" spans="1:15" s="56" customFormat="1" ht="10.5" customHeight="1">
      <c r="A49" s="72"/>
      <c r="K49" s="57"/>
      <c r="O49" s="105"/>
    </row>
    <row r="50" spans="1:15" s="56" customFormat="1" ht="10.5">
      <c r="A50" s="72" t="s">
        <v>53</v>
      </c>
      <c r="K50" s="57"/>
      <c r="O50" s="105"/>
    </row>
    <row r="51" spans="1:15" s="56" customFormat="1" ht="10.5">
      <c r="A51" s="72" t="s">
        <v>54</v>
      </c>
      <c r="K51" s="57"/>
      <c r="O51" s="105"/>
    </row>
    <row r="52" spans="1:15" s="56" customFormat="1" ht="10.5">
      <c r="A52" s="72" t="s">
        <v>55</v>
      </c>
      <c r="K52" s="57"/>
      <c r="O52" s="105"/>
    </row>
    <row r="53" spans="1:15" s="56" customFormat="1" ht="10.5" customHeight="1">
      <c r="A53" s="72" t="s">
        <v>56</v>
      </c>
      <c r="K53" s="57"/>
      <c r="O53" s="105"/>
    </row>
    <row r="54" spans="11:15" s="56" customFormat="1" ht="4.5" customHeight="1">
      <c r="K54" s="57"/>
      <c r="O54" s="105"/>
    </row>
    <row r="55" spans="1:15" s="56" customFormat="1" ht="10.5">
      <c r="A55" s="72" t="s">
        <v>57</v>
      </c>
      <c r="B55" s="72" t="s">
        <v>59</v>
      </c>
      <c r="K55" s="57"/>
      <c r="O55" s="105"/>
    </row>
    <row r="56" spans="1:15" s="56" customFormat="1" ht="10.5">
      <c r="A56" s="56" t="s">
        <v>58</v>
      </c>
      <c r="B56" s="56" t="s">
        <v>61</v>
      </c>
      <c r="K56" s="57"/>
      <c r="O56" s="105"/>
    </row>
    <row r="57" spans="1:15" s="56" customFormat="1" ht="10.5">
      <c r="A57" s="56" t="s">
        <v>60</v>
      </c>
      <c r="B57" s="56" t="s">
        <v>63</v>
      </c>
      <c r="K57" s="57"/>
      <c r="O57" s="105"/>
    </row>
    <row r="58" spans="1:15" s="56" customFormat="1" ht="10.5">
      <c r="A58" s="56" t="s">
        <v>62</v>
      </c>
      <c r="B58" s="72" t="s">
        <v>114</v>
      </c>
      <c r="K58" s="57"/>
      <c r="O58" s="105"/>
    </row>
    <row r="59" spans="1:15" s="56" customFormat="1" ht="10.5">
      <c r="A59" s="56" t="s">
        <v>115</v>
      </c>
      <c r="B59" s="72" t="s">
        <v>64</v>
      </c>
      <c r="K59" s="57"/>
      <c r="O59" s="105"/>
    </row>
    <row r="60" spans="11:15" s="56" customFormat="1" ht="4.5" customHeight="1">
      <c r="K60" s="57"/>
      <c r="O60" s="105"/>
    </row>
    <row r="61" spans="1:15" s="56" customFormat="1" ht="10.5">
      <c r="A61" s="72" t="s">
        <v>65</v>
      </c>
      <c r="K61" s="57"/>
      <c r="O61" s="105"/>
    </row>
    <row r="62" spans="1:15" s="56" customFormat="1" ht="10.5">
      <c r="A62" s="72" t="s">
        <v>66</v>
      </c>
      <c r="K62" s="57"/>
      <c r="O62" s="105"/>
    </row>
    <row r="63" spans="11:15" s="56" customFormat="1" ht="10.5">
      <c r="K63" s="57"/>
      <c r="O63" s="105"/>
    </row>
    <row r="64" spans="1:15" s="56" customFormat="1" ht="10.5">
      <c r="A64" s="72" t="s">
        <v>67</v>
      </c>
      <c r="K64" s="57"/>
      <c r="O64" s="105"/>
    </row>
    <row r="65" spans="1:15" s="56" customFormat="1" ht="10.5">
      <c r="A65" s="72" t="s">
        <v>68</v>
      </c>
      <c r="K65" s="57"/>
      <c r="O65" s="105"/>
    </row>
    <row r="66" spans="1:15" s="56" customFormat="1" ht="10.5">
      <c r="A66" s="72" t="s">
        <v>69</v>
      </c>
      <c r="K66" s="57"/>
      <c r="O66" s="105"/>
    </row>
    <row r="67" spans="11:15" s="56" customFormat="1" ht="4.5" customHeight="1">
      <c r="K67" s="57"/>
      <c r="O67" s="105"/>
    </row>
    <row r="68" spans="1:15" s="56" customFormat="1" ht="10.5">
      <c r="A68" s="56" t="s">
        <v>70</v>
      </c>
      <c r="K68" s="57"/>
      <c r="O68" s="105"/>
    </row>
    <row r="69" spans="11:15" s="56" customFormat="1" ht="10.5">
      <c r="K69" s="57"/>
      <c r="O69" s="105"/>
    </row>
    <row r="70" spans="1:15" s="56" customFormat="1" ht="10.5">
      <c r="A70" s="72" t="s">
        <v>71</v>
      </c>
      <c r="K70" s="57"/>
      <c r="O70" s="105"/>
    </row>
    <row r="71" spans="11:15" s="56" customFormat="1" ht="10.5">
      <c r="K71" s="57"/>
      <c r="O71" s="105"/>
    </row>
    <row r="72" spans="1:15" s="56" customFormat="1" ht="10.5">
      <c r="A72" s="72" t="s">
        <v>72</v>
      </c>
      <c r="K72" s="57"/>
      <c r="O72" s="105"/>
    </row>
  </sheetData>
  <printOptions/>
  <pageMargins left="0.75" right="0.75" top="1" bottom="1" header="0.511811024" footer="0.511811024"/>
  <pageSetup orientation="portrait" paperSize="9" r:id="rId1"/>
  <headerFooter alignWithMargins="0">
    <oddHeader>&amp;C&amp;A</oddHeader>
    <oddFooter>&amp;CPágina &amp;P</oddFooter>
  </headerFooter>
</worksheet>
</file>

<file path=xl/worksheets/sheet22.xml><?xml version="1.0" encoding="utf-8"?>
<worksheet xmlns="http://schemas.openxmlformats.org/spreadsheetml/2006/main" xmlns:r="http://schemas.openxmlformats.org/officeDocument/2006/relationships">
  <dimension ref="A1:P100"/>
  <sheetViews>
    <sheetView tabSelected="1" workbookViewId="0" topLeftCell="E35">
      <selection activeCell="P59" sqref="P59"/>
    </sheetView>
  </sheetViews>
  <sheetFormatPr defaultColWidth="11.421875" defaultRowHeight="12.75"/>
  <cols>
    <col min="1" max="1" width="27.28125" style="40" customWidth="1"/>
    <col min="2" max="2" width="20.421875" style="20" customWidth="1"/>
    <col min="3" max="3" width="10.421875" style="20" customWidth="1"/>
    <col min="4" max="4" width="8.7109375" style="20" customWidth="1"/>
    <col min="5" max="5" width="8.421875" style="20" customWidth="1"/>
    <col min="6" max="6" width="10.7109375" style="20" customWidth="1"/>
    <col min="7" max="7" width="12.140625" style="20" customWidth="1"/>
    <col min="8" max="8" width="6.57421875" style="20" customWidth="1"/>
    <col min="9" max="9" width="2.57421875" style="20" customWidth="1"/>
    <col min="10" max="10" width="6.140625" style="20" customWidth="1"/>
    <col min="11" max="11" width="12.7109375" style="39" customWidth="1"/>
    <col min="12" max="12" width="14.00390625" style="20" customWidth="1"/>
    <col min="13" max="13" width="4.421875" style="20" customWidth="1"/>
    <col min="14" max="14" width="13.421875" style="40" customWidth="1"/>
    <col min="15" max="15" width="5.8515625" style="75" customWidth="1"/>
    <col min="16" max="16" width="36.28125" style="20" customWidth="1"/>
    <col min="17" max="16384" width="11.421875" style="20" customWidth="1"/>
  </cols>
  <sheetData>
    <row r="1" ht="19.5">
      <c r="A1" s="38" t="s">
        <v>0</v>
      </c>
    </row>
    <row r="2" ht="30.75">
      <c r="A2" s="41" t="s">
        <v>1</v>
      </c>
    </row>
    <row r="4" spans="1:15" ht="19.5">
      <c r="A4" s="42" t="s">
        <v>190</v>
      </c>
      <c r="C4" s="76"/>
      <c r="G4" s="39"/>
      <c r="I4" s="43"/>
      <c r="L4" s="39"/>
      <c r="N4" s="44"/>
      <c r="O4" s="77"/>
    </row>
    <row r="5" spans="7:15" ht="12.75">
      <c r="G5" s="39"/>
      <c r="I5" s="43"/>
      <c r="L5" s="39"/>
      <c r="N5" s="44"/>
      <c r="O5" s="77"/>
    </row>
    <row r="6" spans="1:15" s="43" customFormat="1" ht="12.75">
      <c r="A6" s="45" t="s">
        <v>2</v>
      </c>
      <c r="B6" s="20"/>
      <c r="E6" s="46"/>
      <c r="F6" s="47" t="s">
        <v>3</v>
      </c>
      <c r="G6" s="48" t="s">
        <v>4</v>
      </c>
      <c r="H6" s="49"/>
      <c r="I6" s="49"/>
      <c r="J6" s="49"/>
      <c r="K6" s="50"/>
      <c r="L6" s="51" t="s">
        <v>5</v>
      </c>
      <c r="M6" s="47" t="s">
        <v>6</v>
      </c>
      <c r="N6" s="52"/>
      <c r="O6" s="78" t="s">
        <v>7</v>
      </c>
    </row>
    <row r="7" spans="7:15" ht="13.5" thickBot="1">
      <c r="G7" s="39"/>
      <c r="I7" s="43"/>
      <c r="L7" s="39"/>
      <c r="N7" s="53" t="s">
        <v>8</v>
      </c>
      <c r="O7" s="77"/>
    </row>
    <row r="8" spans="1:16" ht="14.25" thickBot="1" thickTop="1">
      <c r="A8" s="246" t="s">
        <v>9</v>
      </c>
      <c r="B8" s="54"/>
      <c r="C8" s="54"/>
      <c r="D8" s="246" t="s">
        <v>10</v>
      </c>
      <c r="E8" s="250" t="s">
        <v>10</v>
      </c>
      <c r="F8" s="56"/>
      <c r="G8" s="258" t="s">
        <v>11</v>
      </c>
      <c r="H8" s="259"/>
      <c r="I8" s="259"/>
      <c r="J8" s="259"/>
      <c r="K8" s="260"/>
      <c r="L8" s="57"/>
      <c r="M8" s="56"/>
      <c r="N8" s="53" t="s">
        <v>12</v>
      </c>
      <c r="O8" s="79"/>
      <c r="P8" s="56"/>
    </row>
    <row r="9" spans="1:16" ht="14.25" thickBot="1" thickTop="1">
      <c r="A9" s="247" t="s">
        <v>13</v>
      </c>
      <c r="B9" s="248" t="s">
        <v>14</v>
      </c>
      <c r="C9" s="249" t="s">
        <v>15</v>
      </c>
      <c r="D9" s="251" t="s">
        <v>16</v>
      </c>
      <c r="E9" s="251" t="s">
        <v>17</v>
      </c>
      <c r="F9" s="248" t="s">
        <v>18</v>
      </c>
      <c r="G9" s="252" t="s">
        <v>19</v>
      </c>
      <c r="H9" s="253" t="s">
        <v>20</v>
      </c>
      <c r="I9" s="253" t="s">
        <v>21</v>
      </c>
      <c r="J9" s="253" t="s">
        <v>20</v>
      </c>
      <c r="K9" s="254" t="s">
        <v>22</v>
      </c>
      <c r="L9" s="255" t="s">
        <v>23</v>
      </c>
      <c r="M9" s="249" t="s">
        <v>24</v>
      </c>
      <c r="N9" s="256"/>
      <c r="O9" s="257" t="s">
        <v>25</v>
      </c>
      <c r="P9" s="249" t="s">
        <v>26</v>
      </c>
    </row>
    <row r="10" spans="1:16" ht="13.5" thickTop="1">
      <c r="A10" s="80"/>
      <c r="B10" s="62"/>
      <c r="C10" s="62"/>
      <c r="D10" s="62"/>
      <c r="E10" s="62"/>
      <c r="F10" s="62"/>
      <c r="G10" s="63"/>
      <c r="H10" s="64"/>
      <c r="I10" s="16" t="s">
        <v>21</v>
      </c>
      <c r="J10" s="64"/>
      <c r="K10" s="81"/>
      <c r="L10" s="82" t="e">
        <f>SUM(G10)+H10/(H10+J10)*(K10-G10)</f>
        <v>#DIV/0!</v>
      </c>
      <c r="M10" s="62"/>
      <c r="N10" s="35"/>
      <c r="O10" s="83"/>
      <c r="P10" s="62"/>
    </row>
    <row r="11" spans="1:16" ht="12.75">
      <c r="A11" s="84"/>
      <c r="B11" s="11"/>
      <c r="C11" s="12"/>
      <c r="D11" s="22"/>
      <c r="E11" s="22"/>
      <c r="F11" s="11"/>
      <c r="G11" s="15"/>
      <c r="H11" s="11"/>
      <c r="I11" s="16" t="s">
        <v>21</v>
      </c>
      <c r="J11" s="11"/>
      <c r="K11" s="17"/>
      <c r="L11" s="18" t="e">
        <f>SUM(G11)+H11/(H11+J11)*(K11-G11)</f>
        <v>#DIV/0!</v>
      </c>
      <c r="M11" s="11"/>
      <c r="N11" s="7"/>
      <c r="O11" s="85"/>
      <c r="P11" s="11"/>
    </row>
    <row r="12" spans="1:16" ht="12.75">
      <c r="A12" s="80" t="s">
        <v>286</v>
      </c>
      <c r="B12" s="61" t="s">
        <v>32</v>
      </c>
      <c r="C12" s="86">
        <v>38231</v>
      </c>
      <c r="D12" s="87"/>
      <c r="E12" s="94" t="s">
        <v>147</v>
      </c>
      <c r="F12" s="88" t="s">
        <v>88</v>
      </c>
      <c r="G12" s="89">
        <v>6.1</v>
      </c>
      <c r="H12" s="61">
        <v>3</v>
      </c>
      <c r="I12" s="16" t="s">
        <v>21</v>
      </c>
      <c r="J12" s="11">
        <v>2</v>
      </c>
      <c r="K12" s="17">
        <v>6.7</v>
      </c>
      <c r="L12" s="18">
        <f>SUM(G12)+H12/(H12+J12)*(K12-G12)</f>
        <v>6.46</v>
      </c>
      <c r="M12" s="90">
        <v>1.5</v>
      </c>
      <c r="N12" s="35">
        <v>6.5</v>
      </c>
      <c r="O12" s="93">
        <v>0.9</v>
      </c>
      <c r="P12" s="61"/>
    </row>
    <row r="13" spans="1:16" ht="12.75">
      <c r="A13" s="80"/>
      <c r="B13" s="61"/>
      <c r="C13" s="86"/>
      <c r="D13" s="87"/>
      <c r="E13" s="94"/>
      <c r="F13" s="88"/>
      <c r="G13" s="89"/>
      <c r="H13" s="61"/>
      <c r="I13" s="16" t="s">
        <v>21</v>
      </c>
      <c r="J13" s="11"/>
      <c r="K13" s="17"/>
      <c r="L13" s="18" t="e">
        <f>SUM(G13)+H13/(H13+J13)*(K13-G13)</f>
        <v>#DIV/0!</v>
      </c>
      <c r="M13" s="90"/>
      <c r="N13" s="35"/>
      <c r="O13" s="93"/>
      <c r="P13" s="61"/>
    </row>
    <row r="14" spans="1:16" ht="12.75">
      <c r="A14" s="80" t="s">
        <v>286</v>
      </c>
      <c r="B14" s="61" t="s">
        <v>32</v>
      </c>
      <c r="C14" s="86">
        <v>38234</v>
      </c>
      <c r="D14" s="87"/>
      <c r="E14" s="94" t="s">
        <v>287</v>
      </c>
      <c r="F14" s="88" t="s">
        <v>88</v>
      </c>
      <c r="G14" s="89">
        <v>6.1</v>
      </c>
      <c r="H14" s="61">
        <v>2.5</v>
      </c>
      <c r="I14" s="16" t="s">
        <v>21</v>
      </c>
      <c r="J14" s="11">
        <v>1.5</v>
      </c>
      <c r="K14" s="17">
        <v>6.7</v>
      </c>
      <c r="L14" s="18">
        <f>SUM(G14)+H14/(H14+J14)*(K14-G14)</f>
        <v>6.475</v>
      </c>
      <c r="M14" s="90">
        <v>1.5</v>
      </c>
      <c r="N14" s="35">
        <v>6.5</v>
      </c>
      <c r="O14" s="93">
        <v>0.5</v>
      </c>
      <c r="P14" s="61"/>
    </row>
    <row r="15" spans="1:16" ht="12.75">
      <c r="A15" s="80"/>
      <c r="B15" s="61"/>
      <c r="C15" s="86"/>
      <c r="D15" s="87"/>
      <c r="E15" s="94"/>
      <c r="F15" s="88"/>
      <c r="G15" s="89"/>
      <c r="H15" s="61"/>
      <c r="I15" s="16" t="s">
        <v>21</v>
      </c>
      <c r="J15" s="11"/>
      <c r="K15" s="17"/>
      <c r="L15" s="18" t="e">
        <f>SUM(G15)+H15/(H15+J15)*(K15-G15)</f>
        <v>#DIV/0!</v>
      </c>
      <c r="M15" s="90"/>
      <c r="N15" s="35"/>
      <c r="O15" s="93"/>
      <c r="P15" s="61"/>
    </row>
    <row r="16" spans="1:16" ht="12.75">
      <c r="A16" s="80" t="s">
        <v>286</v>
      </c>
      <c r="B16" s="61" t="s">
        <v>32</v>
      </c>
      <c r="C16" s="86">
        <v>38239</v>
      </c>
      <c r="D16" s="87"/>
      <c r="E16" s="94" t="s">
        <v>267</v>
      </c>
      <c r="F16" s="88" t="s">
        <v>88</v>
      </c>
      <c r="G16" s="89">
        <v>6.1</v>
      </c>
      <c r="H16" s="61">
        <v>3</v>
      </c>
      <c r="I16" s="16" t="s">
        <v>21</v>
      </c>
      <c r="J16" s="11">
        <v>2.5</v>
      </c>
      <c r="K16" s="17">
        <v>6.7</v>
      </c>
      <c r="L16" s="18">
        <f>SUM(G16)+H16/(H16+J16)*(K16-G16)</f>
        <v>6.427272727272727</v>
      </c>
      <c r="M16" s="90">
        <v>1.5</v>
      </c>
      <c r="N16" s="35">
        <v>6.4</v>
      </c>
      <c r="O16" s="93">
        <v>1</v>
      </c>
      <c r="P16" s="61"/>
    </row>
    <row r="17" spans="1:16" ht="12.75">
      <c r="A17" s="80"/>
      <c r="B17" s="61"/>
      <c r="C17" s="86"/>
      <c r="D17" s="87"/>
      <c r="E17" s="94"/>
      <c r="F17" s="88"/>
      <c r="G17" s="89"/>
      <c r="H17" s="61"/>
      <c r="I17" s="16" t="s">
        <v>21</v>
      </c>
      <c r="J17" s="11"/>
      <c r="K17" s="17"/>
      <c r="L17" s="18" t="e">
        <f>SUM(G17)+H17/(H17+J17)*(K17-G17)</f>
        <v>#DIV/0!</v>
      </c>
      <c r="M17" s="90"/>
      <c r="N17" s="35"/>
      <c r="O17" s="93"/>
      <c r="P17" s="61"/>
    </row>
    <row r="18" spans="1:16" ht="12.75">
      <c r="A18" s="80" t="s">
        <v>286</v>
      </c>
      <c r="B18" s="61" t="s">
        <v>32</v>
      </c>
      <c r="C18" s="86">
        <v>38242</v>
      </c>
      <c r="D18" s="87"/>
      <c r="E18" s="94" t="s">
        <v>300</v>
      </c>
      <c r="F18" s="88" t="s">
        <v>88</v>
      </c>
      <c r="G18" s="89">
        <v>6.1</v>
      </c>
      <c r="H18" s="61">
        <v>2.5</v>
      </c>
      <c r="I18" s="16" t="s">
        <v>21</v>
      </c>
      <c r="J18" s="11">
        <v>4</v>
      </c>
      <c r="K18" s="17">
        <v>6.7</v>
      </c>
      <c r="L18" s="18">
        <f>SUM(G18)+H18/(H18+J18)*(K18-G18)</f>
        <v>6.3307692307692305</v>
      </c>
      <c r="M18" s="90">
        <v>1.5</v>
      </c>
      <c r="N18" s="35">
        <v>6.3</v>
      </c>
      <c r="O18" s="93">
        <v>1</v>
      </c>
      <c r="P18" s="61"/>
    </row>
    <row r="19" spans="1:16" ht="12.75">
      <c r="A19" s="80" t="s">
        <v>286</v>
      </c>
      <c r="B19" s="61" t="s">
        <v>32</v>
      </c>
      <c r="C19" s="86">
        <v>38242</v>
      </c>
      <c r="D19" s="87"/>
      <c r="E19" s="94" t="s">
        <v>300</v>
      </c>
      <c r="F19" s="88" t="s">
        <v>88</v>
      </c>
      <c r="G19" s="89">
        <v>6.1</v>
      </c>
      <c r="H19" s="61">
        <v>2.5</v>
      </c>
      <c r="I19" s="16" t="s">
        <v>21</v>
      </c>
      <c r="J19" s="11">
        <v>3.5</v>
      </c>
      <c r="K19" s="17">
        <v>6.7</v>
      </c>
      <c r="L19" s="18">
        <f>SUM(G19)+H19/(H19+J19)*(K19-G19)</f>
        <v>6.35</v>
      </c>
      <c r="M19" s="90">
        <v>1.52</v>
      </c>
      <c r="N19" s="35">
        <v>6.34</v>
      </c>
      <c r="O19" s="93">
        <v>1</v>
      </c>
      <c r="P19" s="61"/>
    </row>
    <row r="20" spans="1:16" ht="12.75">
      <c r="A20" s="80"/>
      <c r="B20" s="61"/>
      <c r="C20" s="86"/>
      <c r="D20" s="87"/>
      <c r="E20" s="94"/>
      <c r="F20" s="88"/>
      <c r="G20" s="89"/>
      <c r="H20" s="61"/>
      <c r="I20" s="16" t="s">
        <v>21</v>
      </c>
      <c r="J20" s="11"/>
      <c r="K20" s="17"/>
      <c r="L20" s="18" t="e">
        <f>SUM(G20)+H20/(H20+J20)*(K20-G20)</f>
        <v>#DIV/0!</v>
      </c>
      <c r="M20" s="90"/>
      <c r="N20" s="35"/>
      <c r="O20" s="93"/>
      <c r="P20" s="61"/>
    </row>
    <row r="21" spans="1:16" ht="12.75">
      <c r="A21" s="80" t="s">
        <v>286</v>
      </c>
      <c r="B21" s="61" t="s">
        <v>32</v>
      </c>
      <c r="C21" s="86">
        <v>38256</v>
      </c>
      <c r="D21" s="87"/>
      <c r="E21" s="94" t="s">
        <v>306</v>
      </c>
      <c r="F21" s="88" t="s">
        <v>88</v>
      </c>
      <c r="G21" s="89">
        <v>6.1</v>
      </c>
      <c r="H21" s="61">
        <v>2</v>
      </c>
      <c r="I21" s="16" t="s">
        <v>21</v>
      </c>
      <c r="J21" s="11">
        <v>4</v>
      </c>
      <c r="K21" s="17">
        <v>6.7</v>
      </c>
      <c r="L21" s="18">
        <f>SUM(G21)+H21/(H21+J21)*(K21-G21)</f>
        <v>6.3</v>
      </c>
      <c r="M21" s="90">
        <v>1.52</v>
      </c>
      <c r="N21" s="35">
        <v>6.3</v>
      </c>
      <c r="O21" s="93" t="s">
        <v>137</v>
      </c>
      <c r="P21" s="61"/>
    </row>
    <row r="22" spans="1:16" ht="12.75">
      <c r="A22" s="80"/>
      <c r="B22" s="61"/>
      <c r="C22" s="86"/>
      <c r="D22" s="87"/>
      <c r="E22" s="94"/>
      <c r="F22" s="88"/>
      <c r="G22" s="89"/>
      <c r="H22" s="61"/>
      <c r="I22" s="16" t="s">
        <v>21</v>
      </c>
      <c r="J22" s="11"/>
      <c r="K22" s="17"/>
      <c r="L22" s="18" t="e">
        <f>SUM(G22)+H22/(H22+J22)*(K22-G22)</f>
        <v>#DIV/0!</v>
      </c>
      <c r="M22" s="90"/>
      <c r="N22" s="35"/>
      <c r="O22" s="93"/>
      <c r="P22" s="61"/>
    </row>
    <row r="23" spans="1:16" ht="12.75">
      <c r="A23" s="80" t="s">
        <v>286</v>
      </c>
      <c r="B23" s="61" t="s">
        <v>32</v>
      </c>
      <c r="C23" s="86">
        <v>38262</v>
      </c>
      <c r="D23" s="87"/>
      <c r="E23" s="94" t="s">
        <v>309</v>
      </c>
      <c r="F23" s="88" t="s">
        <v>88</v>
      </c>
      <c r="G23" s="89">
        <v>6.1</v>
      </c>
      <c r="H23" s="61">
        <v>2</v>
      </c>
      <c r="I23" s="16" t="s">
        <v>21</v>
      </c>
      <c r="J23" s="11">
        <v>1</v>
      </c>
      <c r="K23" s="17">
        <v>6.7</v>
      </c>
      <c r="L23" s="18">
        <f>SUM(G23)+H23/(H23+J23)*(K23-G23)</f>
        <v>6.5</v>
      </c>
      <c r="M23" s="90">
        <v>1.52</v>
      </c>
      <c r="N23" s="35">
        <v>6.5</v>
      </c>
      <c r="O23" s="93" t="s">
        <v>214</v>
      </c>
      <c r="P23" s="61"/>
    </row>
    <row r="24" spans="1:16" ht="12.75">
      <c r="A24" s="80"/>
      <c r="B24" s="61"/>
      <c r="C24" s="86"/>
      <c r="D24" s="87"/>
      <c r="E24" s="94"/>
      <c r="F24" s="88"/>
      <c r="G24" s="89"/>
      <c r="H24" s="61"/>
      <c r="I24" s="16" t="s">
        <v>21</v>
      </c>
      <c r="J24" s="11"/>
      <c r="K24" s="17"/>
      <c r="L24" s="18" t="e">
        <f>SUM(G24)+H24/(H24+J24)*(K24-G24)</f>
        <v>#DIV/0!</v>
      </c>
      <c r="M24" s="90"/>
      <c r="N24" s="35"/>
      <c r="O24" s="93"/>
      <c r="P24" s="61"/>
    </row>
    <row r="25" spans="1:16" ht="12.75">
      <c r="A25" s="80" t="s">
        <v>286</v>
      </c>
      <c r="B25" s="61" t="s">
        <v>32</v>
      </c>
      <c r="C25" s="86">
        <v>38268</v>
      </c>
      <c r="D25" s="87"/>
      <c r="E25" s="94" t="s">
        <v>311</v>
      </c>
      <c r="F25" s="88" t="s">
        <v>88</v>
      </c>
      <c r="G25" s="89">
        <v>6.1</v>
      </c>
      <c r="H25" s="61">
        <v>2.5</v>
      </c>
      <c r="I25" s="16" t="s">
        <v>21</v>
      </c>
      <c r="J25" s="11">
        <v>2</v>
      </c>
      <c r="K25" s="17">
        <v>6.7</v>
      </c>
      <c r="L25" s="18">
        <f>SUM(G25)+H25/(H25+J25)*(K25-G25)</f>
        <v>6.433333333333334</v>
      </c>
      <c r="M25" s="90">
        <v>1.52</v>
      </c>
      <c r="N25" s="35">
        <v>6.4</v>
      </c>
      <c r="O25" s="93" t="s">
        <v>214</v>
      </c>
      <c r="P25" s="61"/>
    </row>
    <row r="26" spans="1:16" ht="12.75">
      <c r="A26" s="80"/>
      <c r="B26" s="61"/>
      <c r="C26" s="86"/>
      <c r="D26" s="87"/>
      <c r="E26" s="94"/>
      <c r="F26" s="88"/>
      <c r="G26" s="89"/>
      <c r="H26" s="61"/>
      <c r="I26" s="16" t="s">
        <v>21</v>
      </c>
      <c r="J26" s="11"/>
      <c r="K26" s="17"/>
      <c r="L26" s="18" t="e">
        <f>SUM(G26)+H26/(H26+J26)*(K26-G26)</f>
        <v>#DIV/0!</v>
      </c>
      <c r="M26" s="90"/>
      <c r="N26" s="35"/>
      <c r="O26" s="93"/>
      <c r="P26" s="61"/>
    </row>
    <row r="27" spans="1:16" ht="12.75">
      <c r="A27" s="80" t="s">
        <v>286</v>
      </c>
      <c r="B27" s="61" t="s">
        <v>32</v>
      </c>
      <c r="C27" s="86">
        <v>38270</v>
      </c>
      <c r="D27" s="87"/>
      <c r="E27" s="94" t="s">
        <v>281</v>
      </c>
      <c r="F27" s="88" t="s">
        <v>88</v>
      </c>
      <c r="G27" s="89">
        <v>6.1</v>
      </c>
      <c r="H27" s="61">
        <v>3</v>
      </c>
      <c r="I27" s="16" t="s">
        <v>21</v>
      </c>
      <c r="J27" s="11">
        <v>3</v>
      </c>
      <c r="K27" s="17">
        <v>6.7</v>
      </c>
      <c r="L27" s="18">
        <f>SUM(G27)+H27/(H27+J27)*(K27-G27)</f>
        <v>6.4</v>
      </c>
      <c r="M27" s="90">
        <v>1.52</v>
      </c>
      <c r="N27" s="35">
        <v>6.4</v>
      </c>
      <c r="O27" s="93" t="s">
        <v>316</v>
      </c>
      <c r="P27" s="61"/>
    </row>
    <row r="28" spans="1:16" ht="12.75">
      <c r="A28" s="80"/>
      <c r="B28" s="61"/>
      <c r="C28" s="86"/>
      <c r="D28" s="87"/>
      <c r="E28" s="94"/>
      <c r="F28" s="88"/>
      <c r="G28" s="89"/>
      <c r="H28" s="61"/>
      <c r="I28" s="16" t="s">
        <v>21</v>
      </c>
      <c r="J28" s="11"/>
      <c r="K28" s="17"/>
      <c r="L28" s="18" t="e">
        <f>SUM(G28)+H28/(H28+J28)*(K28-G28)</f>
        <v>#DIV/0!</v>
      </c>
      <c r="M28" s="90"/>
      <c r="N28" s="35"/>
      <c r="O28" s="93"/>
      <c r="P28" s="61"/>
    </row>
    <row r="29" spans="1:16" ht="12.75">
      <c r="A29" s="80" t="s">
        <v>286</v>
      </c>
      <c r="B29" s="61" t="s">
        <v>32</v>
      </c>
      <c r="C29" s="86">
        <v>38271</v>
      </c>
      <c r="D29" s="87"/>
      <c r="E29" s="94" t="s">
        <v>324</v>
      </c>
      <c r="F29" s="88" t="s">
        <v>88</v>
      </c>
      <c r="G29" s="89">
        <v>6.1</v>
      </c>
      <c r="H29" s="61">
        <v>0.5</v>
      </c>
      <c r="I29" s="16" t="s">
        <v>21</v>
      </c>
      <c r="J29" s="11">
        <v>3</v>
      </c>
      <c r="K29" s="17">
        <v>6.7</v>
      </c>
      <c r="L29" s="18">
        <f>SUM(G29)+H29/(H29+J29)*(K29-G29)</f>
        <v>6.185714285714285</v>
      </c>
      <c r="M29" s="90">
        <v>1.52</v>
      </c>
      <c r="N29" s="35">
        <v>6.2</v>
      </c>
      <c r="O29" s="93">
        <v>1.2</v>
      </c>
      <c r="P29" s="61"/>
    </row>
    <row r="30" spans="1:16" ht="12.75">
      <c r="A30" s="80" t="s">
        <v>286</v>
      </c>
      <c r="B30" s="61" t="s">
        <v>32</v>
      </c>
      <c r="C30" s="86">
        <v>38271</v>
      </c>
      <c r="D30" s="87"/>
      <c r="E30" s="94" t="s">
        <v>324</v>
      </c>
      <c r="F30" s="88" t="s">
        <v>88</v>
      </c>
      <c r="G30" s="89">
        <v>6.1</v>
      </c>
      <c r="H30" s="61">
        <v>0.5</v>
      </c>
      <c r="I30" s="16" t="s">
        <v>21</v>
      </c>
      <c r="J30" s="11">
        <v>3.5</v>
      </c>
      <c r="K30" s="17">
        <v>6.7</v>
      </c>
      <c r="L30" s="18">
        <f>SUM(G30)+H30/(H30+J30)*(K30-G30)</f>
        <v>6.175</v>
      </c>
      <c r="M30" s="90">
        <v>1.5</v>
      </c>
      <c r="N30" s="35">
        <f>SUM(L29:L30)/2</f>
        <v>6.180357142857142</v>
      </c>
      <c r="O30" s="93">
        <v>1.2</v>
      </c>
      <c r="P30" s="61"/>
    </row>
    <row r="31" spans="1:16" ht="12.75">
      <c r="A31" s="80"/>
      <c r="B31" s="61"/>
      <c r="C31" s="86"/>
      <c r="D31" s="87"/>
      <c r="E31" s="94"/>
      <c r="F31" s="88"/>
      <c r="G31" s="89"/>
      <c r="H31" s="61"/>
      <c r="I31" s="16" t="s">
        <v>21</v>
      </c>
      <c r="J31" s="11"/>
      <c r="K31" s="17"/>
      <c r="L31" s="18" t="e">
        <f>SUM(G31)+H31/(H31+J31)*(K31-G31)</f>
        <v>#DIV/0!</v>
      </c>
      <c r="M31" s="90"/>
      <c r="N31" s="35"/>
      <c r="O31" s="93"/>
      <c r="P31" s="61"/>
    </row>
    <row r="32" spans="1:16" ht="12.75">
      <c r="A32" s="80" t="s">
        <v>286</v>
      </c>
      <c r="B32" s="61" t="s">
        <v>32</v>
      </c>
      <c r="C32" s="86">
        <v>38282</v>
      </c>
      <c r="D32" s="87"/>
      <c r="E32" s="94" t="s">
        <v>244</v>
      </c>
      <c r="F32" s="88" t="s">
        <v>88</v>
      </c>
      <c r="G32" s="89">
        <v>6.1</v>
      </c>
      <c r="H32" s="61">
        <v>2.5</v>
      </c>
      <c r="I32" s="16" t="s">
        <v>21</v>
      </c>
      <c r="J32" s="11">
        <v>3.5</v>
      </c>
      <c r="K32" s="17">
        <v>6.7</v>
      </c>
      <c r="L32" s="18">
        <f>SUM(G32)+H32/(H32+J32)*(K32-G32)</f>
        <v>6.35</v>
      </c>
      <c r="M32" s="90">
        <v>1.5</v>
      </c>
      <c r="N32" s="73">
        <v>6.4</v>
      </c>
      <c r="O32" s="93" t="s">
        <v>137</v>
      </c>
      <c r="P32" s="61"/>
    </row>
    <row r="33" spans="1:16" ht="12.75">
      <c r="A33" s="80"/>
      <c r="B33" s="61"/>
      <c r="C33" s="86"/>
      <c r="D33" s="87"/>
      <c r="E33" s="94"/>
      <c r="F33" s="88"/>
      <c r="G33" s="89"/>
      <c r="H33" s="61"/>
      <c r="I33" s="16" t="s">
        <v>21</v>
      </c>
      <c r="J33" s="11"/>
      <c r="K33" s="17"/>
      <c r="L33" s="18" t="e">
        <f>SUM(G33)+H33/(H33+J33)*(K33-G33)</f>
        <v>#DIV/0!</v>
      </c>
      <c r="M33" s="90"/>
      <c r="N33" s="35"/>
      <c r="O33" s="93"/>
      <c r="P33" s="61"/>
    </row>
    <row r="34" spans="1:16" ht="12.75">
      <c r="A34" s="80" t="s">
        <v>286</v>
      </c>
      <c r="B34" s="61" t="s">
        <v>32</v>
      </c>
      <c r="C34" s="86">
        <v>38286</v>
      </c>
      <c r="D34" s="87"/>
      <c r="E34" s="94" t="s">
        <v>291</v>
      </c>
      <c r="F34" s="88" t="s">
        <v>88</v>
      </c>
      <c r="G34" s="89">
        <v>6.1</v>
      </c>
      <c r="H34" s="61">
        <v>2.5</v>
      </c>
      <c r="I34" s="16" t="s">
        <v>21</v>
      </c>
      <c r="J34" s="11">
        <v>3</v>
      </c>
      <c r="K34" s="17">
        <v>6.7</v>
      </c>
      <c r="L34" s="18">
        <f>SUM(G34)+H34/(H34+J34)*(K34-G34)</f>
        <v>6.372727272727273</v>
      </c>
      <c r="M34" s="90">
        <v>2</v>
      </c>
      <c r="N34" s="73">
        <v>6.4</v>
      </c>
      <c r="O34" s="93" t="s">
        <v>343</v>
      </c>
      <c r="P34" s="61"/>
    </row>
    <row r="35" spans="1:16" ht="12.75">
      <c r="A35" s="80" t="s">
        <v>286</v>
      </c>
      <c r="B35" s="61" t="s">
        <v>32</v>
      </c>
      <c r="C35" s="86">
        <v>38286</v>
      </c>
      <c r="D35" s="87"/>
      <c r="E35" s="94" t="s">
        <v>291</v>
      </c>
      <c r="F35" s="88" t="s">
        <v>88</v>
      </c>
      <c r="G35" s="89">
        <v>6.1</v>
      </c>
      <c r="H35" s="61">
        <v>2.5</v>
      </c>
      <c r="I35" s="16" t="s">
        <v>21</v>
      </c>
      <c r="J35" s="11">
        <v>3.5</v>
      </c>
      <c r="K35" s="17">
        <v>6.7</v>
      </c>
      <c r="L35" s="18">
        <f>SUM(G35)+H35/(H35+J35)*(K35-G35)</f>
        <v>6.35</v>
      </c>
      <c r="M35" s="90">
        <v>2</v>
      </c>
      <c r="N35" s="35">
        <f>SUM(L34:L35)/2</f>
        <v>6.361363636363636</v>
      </c>
      <c r="O35" s="93" t="s">
        <v>343</v>
      </c>
      <c r="P35" s="61"/>
    </row>
    <row r="36" spans="1:16" ht="12.75">
      <c r="A36" s="80"/>
      <c r="B36" s="61"/>
      <c r="C36" s="86"/>
      <c r="D36" s="87"/>
      <c r="E36" s="94"/>
      <c r="F36" s="88"/>
      <c r="G36" s="89"/>
      <c r="H36" s="61"/>
      <c r="I36" s="16" t="s">
        <v>21</v>
      </c>
      <c r="J36" s="11"/>
      <c r="K36" s="17"/>
      <c r="L36" s="18" t="e">
        <f>SUM(G36)+H36/(H36+J36)*(K36-G36)</f>
        <v>#DIV/0!</v>
      </c>
      <c r="M36" s="90"/>
      <c r="N36" s="35"/>
      <c r="O36" s="93"/>
      <c r="P36" s="61"/>
    </row>
    <row r="37" spans="1:16" ht="12.75">
      <c r="A37" s="80" t="s">
        <v>286</v>
      </c>
      <c r="B37" s="61" t="s">
        <v>32</v>
      </c>
      <c r="C37" s="86">
        <v>38298</v>
      </c>
      <c r="D37" s="87"/>
      <c r="E37" s="94" t="s">
        <v>352</v>
      </c>
      <c r="F37" s="88" t="s">
        <v>88</v>
      </c>
      <c r="G37" s="89">
        <v>6.1</v>
      </c>
      <c r="H37" s="61">
        <v>3</v>
      </c>
      <c r="I37" s="16" t="s">
        <v>21</v>
      </c>
      <c r="J37" s="11">
        <v>2</v>
      </c>
      <c r="K37" s="17">
        <v>6.7</v>
      </c>
      <c r="L37" s="18">
        <f>SUM(G37)+H37/(H37+J37)*(K37-G37)</f>
        <v>6.46</v>
      </c>
      <c r="M37" s="90">
        <v>2</v>
      </c>
      <c r="N37" s="73">
        <v>6.5</v>
      </c>
      <c r="O37" s="93" t="s">
        <v>343</v>
      </c>
      <c r="P37" s="61"/>
    </row>
    <row r="38" spans="1:16" ht="12.75">
      <c r="A38" s="80"/>
      <c r="B38" s="61"/>
      <c r="C38" s="86"/>
      <c r="D38" s="87"/>
      <c r="E38" s="94"/>
      <c r="F38" s="88"/>
      <c r="G38" s="89"/>
      <c r="H38" s="61"/>
      <c r="I38" s="16" t="s">
        <v>21</v>
      </c>
      <c r="J38" s="11"/>
      <c r="K38" s="17"/>
      <c r="L38" s="18" t="e">
        <f>SUM(G38)+H38/(H38+J38)*(K38-G38)</f>
        <v>#DIV/0!</v>
      </c>
      <c r="M38" s="90"/>
      <c r="N38" s="35"/>
      <c r="O38" s="93"/>
      <c r="P38" s="61"/>
    </row>
    <row r="39" spans="1:16" ht="12.75">
      <c r="A39" s="80" t="s">
        <v>286</v>
      </c>
      <c r="B39" s="61" t="s">
        <v>32</v>
      </c>
      <c r="C39" s="86">
        <v>38312</v>
      </c>
      <c r="D39" s="87"/>
      <c r="E39" s="94" t="s">
        <v>357</v>
      </c>
      <c r="F39" s="88" t="s">
        <v>88</v>
      </c>
      <c r="G39" s="89">
        <v>6.1</v>
      </c>
      <c r="H39" s="61">
        <v>2.5</v>
      </c>
      <c r="I39" s="16" t="s">
        <v>21</v>
      </c>
      <c r="J39" s="11">
        <v>3</v>
      </c>
      <c r="K39" s="17">
        <v>6.7</v>
      </c>
      <c r="L39" s="18">
        <f>SUM(G39)+H39/(H39+J39)*(K39-G39)</f>
        <v>6.372727272727273</v>
      </c>
      <c r="M39" s="90">
        <v>2</v>
      </c>
      <c r="N39" s="73">
        <v>6.4</v>
      </c>
      <c r="O39" s="93">
        <v>1</v>
      </c>
      <c r="P39" s="61"/>
    </row>
    <row r="40" spans="1:16" ht="12.75">
      <c r="A40" s="80" t="s">
        <v>286</v>
      </c>
      <c r="B40" s="61" t="s">
        <v>32</v>
      </c>
      <c r="C40" s="86">
        <v>38312</v>
      </c>
      <c r="D40" s="87"/>
      <c r="E40" s="94" t="s">
        <v>357</v>
      </c>
      <c r="F40" s="88" t="s">
        <v>88</v>
      </c>
      <c r="G40" s="89">
        <v>6.1</v>
      </c>
      <c r="H40" s="61">
        <v>3</v>
      </c>
      <c r="I40" s="16" t="s">
        <v>21</v>
      </c>
      <c r="J40" s="11">
        <v>3</v>
      </c>
      <c r="K40" s="17">
        <v>6.7</v>
      </c>
      <c r="L40" s="18">
        <f>SUM(G40)+H40/(H40+J40)*(K40-G40)</f>
        <v>6.4</v>
      </c>
      <c r="M40" s="90">
        <v>2</v>
      </c>
      <c r="N40" s="35">
        <f>SUM(L39:L40)/2</f>
        <v>6.386363636363637</v>
      </c>
      <c r="O40" s="93">
        <v>1</v>
      </c>
      <c r="P40" s="61"/>
    </row>
    <row r="41" spans="1:16" ht="12.75">
      <c r="A41" s="80"/>
      <c r="B41" s="61"/>
      <c r="C41" s="86"/>
      <c r="D41" s="87"/>
      <c r="E41" s="94"/>
      <c r="F41" s="88"/>
      <c r="G41" s="89"/>
      <c r="H41" s="61"/>
      <c r="I41" s="16" t="s">
        <v>21</v>
      </c>
      <c r="J41" s="11"/>
      <c r="K41" s="17"/>
      <c r="L41" s="18" t="e">
        <f>SUM(G41)+H41/(H41+J41)*(K41-G41)</f>
        <v>#DIV/0!</v>
      </c>
      <c r="M41" s="90"/>
      <c r="N41" s="35"/>
      <c r="O41" s="93"/>
      <c r="P41" s="61"/>
    </row>
    <row r="42" spans="1:16" ht="12.75">
      <c r="A42" s="80" t="s">
        <v>286</v>
      </c>
      <c r="B42" s="61" t="s">
        <v>32</v>
      </c>
      <c r="C42" s="86">
        <v>38345</v>
      </c>
      <c r="D42" s="87"/>
      <c r="E42" s="94" t="s">
        <v>351</v>
      </c>
      <c r="F42" s="88" t="s">
        <v>88</v>
      </c>
      <c r="G42" s="89">
        <v>6.1</v>
      </c>
      <c r="H42" s="61">
        <v>2</v>
      </c>
      <c r="I42" s="16" t="s">
        <v>21</v>
      </c>
      <c r="J42" s="11">
        <v>3</v>
      </c>
      <c r="K42" s="17">
        <v>6.7</v>
      </c>
      <c r="L42" s="18">
        <f>SUM(G42)+H42/(H42+J42)*(K42-G42)</f>
        <v>6.34</v>
      </c>
      <c r="M42" s="90">
        <v>2</v>
      </c>
      <c r="N42" s="73">
        <v>6.4</v>
      </c>
      <c r="O42" s="93">
        <v>1</v>
      </c>
      <c r="P42" s="61"/>
    </row>
    <row r="43" spans="1:16" ht="12.75">
      <c r="A43" s="80" t="s">
        <v>286</v>
      </c>
      <c r="B43" s="61" t="s">
        <v>32</v>
      </c>
      <c r="C43" s="86">
        <v>38345</v>
      </c>
      <c r="D43" s="87"/>
      <c r="E43" s="94" t="s">
        <v>351</v>
      </c>
      <c r="F43" s="88" t="s">
        <v>88</v>
      </c>
      <c r="G43" s="89">
        <v>6.1</v>
      </c>
      <c r="H43" s="61">
        <v>3</v>
      </c>
      <c r="I43" s="16" t="s">
        <v>21</v>
      </c>
      <c r="J43" s="11">
        <v>3</v>
      </c>
      <c r="K43" s="17">
        <v>6.7</v>
      </c>
      <c r="L43" s="18">
        <f>SUM(G43)+H43/(H43+J43)*(K43-G43)</f>
        <v>6.4</v>
      </c>
      <c r="M43" s="90">
        <v>2</v>
      </c>
      <c r="N43" s="35">
        <f>SUM(L42:L43)/2</f>
        <v>6.37</v>
      </c>
      <c r="O43" s="93">
        <v>1</v>
      </c>
      <c r="P43" s="61"/>
    </row>
    <row r="44" spans="1:16" ht="12.75">
      <c r="A44" s="80"/>
      <c r="B44" s="61"/>
      <c r="C44" s="86"/>
      <c r="D44" s="87"/>
      <c r="E44" s="94"/>
      <c r="F44" s="88"/>
      <c r="G44" s="89"/>
      <c r="H44" s="61"/>
      <c r="I44" s="16" t="s">
        <v>21</v>
      </c>
      <c r="J44" s="11"/>
      <c r="K44" s="17"/>
      <c r="L44" s="18" t="e">
        <f>SUM(G44)+H44/(H44+J44)*(K44-G44)</f>
        <v>#DIV/0!</v>
      </c>
      <c r="M44" s="90"/>
      <c r="N44" s="35"/>
      <c r="O44" s="93"/>
      <c r="P44" s="61"/>
    </row>
    <row r="45" spans="1:16" ht="12.75">
      <c r="A45" s="80" t="s">
        <v>286</v>
      </c>
      <c r="B45" s="61" t="s">
        <v>32</v>
      </c>
      <c r="C45" s="86">
        <v>38350</v>
      </c>
      <c r="D45" s="87"/>
      <c r="E45" s="94" t="s">
        <v>302</v>
      </c>
      <c r="F45" s="88" t="s">
        <v>88</v>
      </c>
      <c r="G45" s="89">
        <v>5.5</v>
      </c>
      <c r="H45" s="61">
        <v>4</v>
      </c>
      <c r="I45" s="16" t="s">
        <v>21</v>
      </c>
      <c r="J45" s="11">
        <v>1</v>
      </c>
      <c r="K45" s="17">
        <v>6.1</v>
      </c>
      <c r="L45" s="18">
        <f>SUM(G45)+H45/(H45+J45)*(K45-G45)</f>
        <v>5.9799999999999995</v>
      </c>
      <c r="M45" s="90">
        <v>2</v>
      </c>
      <c r="N45" s="73">
        <v>6</v>
      </c>
      <c r="O45" s="93">
        <v>1.5</v>
      </c>
      <c r="P45" s="61"/>
    </row>
    <row r="46" spans="1:16" ht="12.75">
      <c r="A46" s="80"/>
      <c r="B46" s="61"/>
      <c r="C46" s="86"/>
      <c r="D46" s="87"/>
      <c r="E46" s="94"/>
      <c r="F46" s="88"/>
      <c r="G46" s="89"/>
      <c r="H46" s="61"/>
      <c r="I46" s="16" t="s">
        <v>21</v>
      </c>
      <c r="J46" s="11"/>
      <c r="K46" s="17"/>
      <c r="L46" s="18" t="e">
        <f>SUM(G46)+H46/(H46+J46)*(K46-G46)</f>
        <v>#DIV/0!</v>
      </c>
      <c r="M46" s="90"/>
      <c r="N46" s="35"/>
      <c r="O46" s="93"/>
      <c r="P46" s="61"/>
    </row>
    <row r="47" spans="1:16" ht="12.75">
      <c r="A47" s="80" t="s">
        <v>286</v>
      </c>
      <c r="B47" s="61" t="s">
        <v>32</v>
      </c>
      <c r="C47" s="86">
        <v>38351</v>
      </c>
      <c r="D47" s="87"/>
      <c r="E47" s="94" t="s">
        <v>375</v>
      </c>
      <c r="F47" s="88" t="s">
        <v>88</v>
      </c>
      <c r="G47" s="89">
        <v>6.1</v>
      </c>
      <c r="H47" s="61">
        <v>1</v>
      </c>
      <c r="I47" s="16" t="s">
        <v>21</v>
      </c>
      <c r="J47" s="11">
        <v>3</v>
      </c>
      <c r="K47" s="17">
        <v>6.7</v>
      </c>
      <c r="L47" s="18">
        <f>SUM(G47)+H47/(H47+J47)*(K47-G47)</f>
        <v>6.25</v>
      </c>
      <c r="M47" s="90">
        <v>1.5</v>
      </c>
      <c r="N47" s="73">
        <v>6.3</v>
      </c>
      <c r="O47" s="93" t="s">
        <v>374</v>
      </c>
      <c r="P47" s="61"/>
    </row>
    <row r="48" spans="1:16" ht="12.75">
      <c r="A48" s="80"/>
      <c r="B48" s="61"/>
      <c r="C48" s="86"/>
      <c r="D48" s="87"/>
      <c r="E48" s="94"/>
      <c r="F48" s="88"/>
      <c r="G48" s="89"/>
      <c r="H48" s="61"/>
      <c r="I48" s="16" t="s">
        <v>21</v>
      </c>
      <c r="J48" s="11"/>
      <c r="K48" s="17"/>
      <c r="L48" s="18" t="e">
        <f>SUM(G48)+H48/(H48+J48)*(K48-G48)</f>
        <v>#DIV/0!</v>
      </c>
      <c r="M48" s="90"/>
      <c r="N48" s="35"/>
      <c r="O48" s="93"/>
      <c r="P48" s="61"/>
    </row>
    <row r="49" spans="1:16" ht="12.75">
      <c r="A49" s="80" t="s">
        <v>286</v>
      </c>
      <c r="B49" s="61" t="s">
        <v>32</v>
      </c>
      <c r="C49" s="86">
        <v>38354</v>
      </c>
      <c r="D49" s="87"/>
      <c r="E49" s="94" t="s">
        <v>361</v>
      </c>
      <c r="F49" s="88" t="s">
        <v>88</v>
      </c>
      <c r="G49" s="89">
        <v>5.5</v>
      </c>
      <c r="H49" s="61">
        <v>5.5</v>
      </c>
      <c r="I49" s="16" t="s">
        <v>21</v>
      </c>
      <c r="J49" s="11">
        <v>1.5</v>
      </c>
      <c r="K49" s="17">
        <v>6.1</v>
      </c>
      <c r="L49" s="18">
        <f>SUM(G49)+H49/(H49+J49)*(K49-G49)</f>
        <v>5.9714285714285715</v>
      </c>
      <c r="M49" s="90">
        <v>2</v>
      </c>
      <c r="N49" s="73">
        <v>6</v>
      </c>
      <c r="O49" s="93">
        <v>1.2</v>
      </c>
      <c r="P49" s="61"/>
    </row>
    <row r="50" spans="1:16" ht="12.75">
      <c r="A50" s="80"/>
      <c r="B50" s="61"/>
      <c r="C50" s="86"/>
      <c r="D50" s="87"/>
      <c r="E50" s="94"/>
      <c r="F50" s="88"/>
      <c r="G50" s="89"/>
      <c r="H50" s="61"/>
      <c r="I50" s="16" t="s">
        <v>21</v>
      </c>
      <c r="J50" s="11"/>
      <c r="K50" s="17"/>
      <c r="L50" s="18" t="e">
        <f>SUM(G50)+H50/(H50+J50)*(K50-G50)</f>
        <v>#DIV/0!</v>
      </c>
      <c r="M50" s="90"/>
      <c r="N50" s="35"/>
      <c r="O50" s="93"/>
      <c r="P50" s="61"/>
    </row>
    <row r="51" spans="1:16" ht="12.75">
      <c r="A51" s="80" t="s">
        <v>286</v>
      </c>
      <c r="B51" s="61" t="s">
        <v>32</v>
      </c>
      <c r="C51" s="86">
        <v>38486</v>
      </c>
      <c r="D51" s="87"/>
      <c r="E51" s="94" t="s">
        <v>445</v>
      </c>
      <c r="F51" s="88" t="s">
        <v>88</v>
      </c>
      <c r="G51" s="89">
        <v>6.1</v>
      </c>
      <c r="H51" s="61">
        <v>3.5</v>
      </c>
      <c r="I51" s="16" t="s">
        <v>21</v>
      </c>
      <c r="J51" s="11">
        <v>2</v>
      </c>
      <c r="K51" s="17">
        <v>6.7</v>
      </c>
      <c r="L51" s="18">
        <f>SUM(G51)+H51/(H51+J51)*(K51-G51)</f>
        <v>6.4818181818181815</v>
      </c>
      <c r="M51" s="90">
        <v>1.5</v>
      </c>
      <c r="N51" s="73">
        <v>6.5</v>
      </c>
      <c r="O51" s="93">
        <v>1.2</v>
      </c>
      <c r="P51" s="61"/>
    </row>
    <row r="52" spans="1:16" ht="12.75">
      <c r="A52" s="80"/>
      <c r="B52" s="61"/>
      <c r="C52" s="86"/>
      <c r="D52" s="87"/>
      <c r="E52" s="94"/>
      <c r="F52" s="88"/>
      <c r="G52" s="89"/>
      <c r="H52" s="61"/>
      <c r="I52" s="16" t="s">
        <v>21</v>
      </c>
      <c r="J52" s="11"/>
      <c r="K52" s="17"/>
      <c r="L52" s="18" t="e">
        <f>SUM(G52)+H52/(H52+J52)*(K52-G52)</f>
        <v>#DIV/0!</v>
      </c>
      <c r="M52" s="90"/>
      <c r="N52" s="35"/>
      <c r="O52" s="93"/>
      <c r="P52" s="61"/>
    </row>
    <row r="53" spans="1:16" ht="12.75">
      <c r="A53" s="80" t="s">
        <v>286</v>
      </c>
      <c r="B53" s="61" t="s">
        <v>450</v>
      </c>
      <c r="C53" s="86">
        <v>38500</v>
      </c>
      <c r="D53" s="87"/>
      <c r="E53" s="94" t="s">
        <v>452</v>
      </c>
      <c r="F53" s="88" t="s">
        <v>88</v>
      </c>
      <c r="G53" s="89">
        <v>6.1</v>
      </c>
      <c r="H53" s="61">
        <v>3</v>
      </c>
      <c r="I53" s="16" t="s">
        <v>21</v>
      </c>
      <c r="J53" s="11">
        <v>2</v>
      </c>
      <c r="K53" s="17">
        <v>6.7</v>
      </c>
      <c r="L53" s="18">
        <f>SUM(G53)+H53/(H53+J53)*(K53-G53)</f>
        <v>6.46</v>
      </c>
      <c r="M53" s="90">
        <v>1.5</v>
      </c>
      <c r="N53" s="73">
        <v>6.5</v>
      </c>
      <c r="O53" s="93" t="s">
        <v>451</v>
      </c>
      <c r="P53" s="61"/>
    </row>
    <row r="54" spans="1:16" ht="12.75">
      <c r="A54" s="80"/>
      <c r="B54" s="61"/>
      <c r="C54" s="86"/>
      <c r="D54" s="87"/>
      <c r="E54" s="94"/>
      <c r="F54" s="88"/>
      <c r="G54" s="89"/>
      <c r="H54" s="61"/>
      <c r="I54" s="16" t="s">
        <v>21</v>
      </c>
      <c r="J54" s="11"/>
      <c r="K54" s="17"/>
      <c r="L54" s="18" t="e">
        <f>SUM(G54)+H54/(H54+J54)*(K54-G54)</f>
        <v>#DIV/0!</v>
      </c>
      <c r="M54" s="90"/>
      <c r="N54" s="35"/>
      <c r="O54" s="93"/>
      <c r="P54" s="61"/>
    </row>
    <row r="55" spans="1:16" ht="12.75">
      <c r="A55" s="80" t="s">
        <v>286</v>
      </c>
      <c r="B55" s="61" t="s">
        <v>32</v>
      </c>
      <c r="C55" s="86">
        <v>38510</v>
      </c>
      <c r="D55" s="87"/>
      <c r="E55" s="94" t="s">
        <v>266</v>
      </c>
      <c r="F55" s="88" t="s">
        <v>88</v>
      </c>
      <c r="G55" s="89">
        <v>6.1</v>
      </c>
      <c r="H55" s="61">
        <v>2.5</v>
      </c>
      <c r="I55" s="16" t="s">
        <v>21</v>
      </c>
      <c r="J55" s="11">
        <v>1.5</v>
      </c>
      <c r="K55" s="17">
        <v>6.7</v>
      </c>
      <c r="L55" s="18">
        <f>SUM(G55)+H55/(H55+J55)*(K55-G55)</f>
        <v>6.475</v>
      </c>
      <c r="M55" s="90">
        <v>1.5</v>
      </c>
      <c r="N55" s="73">
        <v>6.5</v>
      </c>
      <c r="O55" s="93" t="s">
        <v>458</v>
      </c>
      <c r="P55" s="61"/>
    </row>
    <row r="56" spans="1:16" ht="12.75">
      <c r="A56" s="80"/>
      <c r="B56" s="61"/>
      <c r="C56" s="86"/>
      <c r="D56" s="87"/>
      <c r="E56" s="94"/>
      <c r="F56" s="88"/>
      <c r="G56" s="89"/>
      <c r="H56" s="61"/>
      <c r="I56" s="16" t="s">
        <v>21</v>
      </c>
      <c r="J56" s="11"/>
      <c r="K56" s="17"/>
      <c r="L56" s="18" t="e">
        <f aca="true" t="shared" si="0" ref="L56:L64">SUM(G56)+H56/(H56+J56)*(K56-G56)</f>
        <v>#DIV/0!</v>
      </c>
      <c r="M56" s="90"/>
      <c r="N56" s="73"/>
      <c r="O56" s="93"/>
      <c r="P56" s="61"/>
    </row>
    <row r="57" spans="1:16" ht="12.75">
      <c r="A57" s="80" t="s">
        <v>286</v>
      </c>
      <c r="B57" s="61" t="s">
        <v>32</v>
      </c>
      <c r="C57" s="86">
        <v>38543</v>
      </c>
      <c r="D57" s="87"/>
      <c r="E57" s="94" t="s">
        <v>466</v>
      </c>
      <c r="F57" s="88" t="s">
        <v>88</v>
      </c>
      <c r="G57" s="89">
        <v>6.1</v>
      </c>
      <c r="H57" s="61">
        <v>3</v>
      </c>
      <c r="I57" s="16" t="s">
        <v>21</v>
      </c>
      <c r="J57" s="11">
        <v>1</v>
      </c>
      <c r="K57" s="17">
        <v>6.7</v>
      </c>
      <c r="L57" s="18">
        <f>SUM(G57)+H57/(H57+J57)*(K57-G57)</f>
        <v>6.55</v>
      </c>
      <c r="M57" s="90">
        <v>1.5</v>
      </c>
      <c r="N57" s="73">
        <v>6.6</v>
      </c>
      <c r="O57" s="93">
        <v>1.3</v>
      </c>
      <c r="P57" s="61"/>
    </row>
    <row r="58" spans="1:16" ht="12.75">
      <c r="A58" s="80"/>
      <c r="B58" s="61"/>
      <c r="C58" s="86"/>
      <c r="D58" s="87"/>
      <c r="E58" s="94"/>
      <c r="F58" s="88"/>
      <c r="G58" s="89"/>
      <c r="H58" s="61"/>
      <c r="I58" s="16" t="s">
        <v>21</v>
      </c>
      <c r="J58" s="11"/>
      <c r="K58" s="17"/>
      <c r="L58" s="18" t="e">
        <f t="shared" si="0"/>
        <v>#DIV/0!</v>
      </c>
      <c r="M58" s="90"/>
      <c r="N58" s="73"/>
      <c r="O58" s="93"/>
      <c r="P58" s="61"/>
    </row>
    <row r="59" spans="1:16" ht="12.75">
      <c r="A59" s="80" t="s">
        <v>286</v>
      </c>
      <c r="B59" s="61" t="s">
        <v>32</v>
      </c>
      <c r="C59" s="86">
        <v>38543</v>
      </c>
      <c r="D59" s="87"/>
      <c r="E59" s="94" t="s">
        <v>288</v>
      </c>
      <c r="F59" s="88" t="s">
        <v>88</v>
      </c>
      <c r="G59" s="89">
        <v>6.1</v>
      </c>
      <c r="H59" s="61">
        <v>3.5</v>
      </c>
      <c r="I59" s="16" t="s">
        <v>21</v>
      </c>
      <c r="J59" s="11">
        <v>1.5</v>
      </c>
      <c r="K59" s="17">
        <v>6.7</v>
      </c>
      <c r="L59" s="18">
        <f>SUM(G59)+H59/(H59+J59)*(K59-G59)</f>
        <v>6.52</v>
      </c>
      <c r="M59" s="90">
        <v>1.5</v>
      </c>
      <c r="N59" s="73">
        <v>6.5</v>
      </c>
      <c r="O59" s="93">
        <v>0.7</v>
      </c>
      <c r="P59" s="61"/>
    </row>
    <row r="60" spans="1:16" ht="12.75">
      <c r="A60" s="80"/>
      <c r="B60" s="61"/>
      <c r="C60" s="86"/>
      <c r="D60" s="87"/>
      <c r="E60" s="94"/>
      <c r="F60" s="88"/>
      <c r="G60" s="89"/>
      <c r="H60" s="61"/>
      <c r="I60" s="16" t="s">
        <v>21</v>
      </c>
      <c r="J60" s="11"/>
      <c r="K60" s="17"/>
      <c r="L60" s="18" t="e">
        <f t="shared" si="0"/>
        <v>#DIV/0!</v>
      </c>
      <c r="M60" s="90"/>
      <c r="N60" s="73"/>
      <c r="O60" s="93"/>
      <c r="P60" s="61"/>
    </row>
    <row r="61" spans="1:16" ht="12.75">
      <c r="A61" s="80"/>
      <c r="B61" s="61"/>
      <c r="C61" s="86"/>
      <c r="D61" s="87"/>
      <c r="E61" s="94"/>
      <c r="F61" s="88"/>
      <c r="G61" s="89"/>
      <c r="H61" s="61"/>
      <c r="I61" s="16" t="s">
        <v>21</v>
      </c>
      <c r="J61" s="11"/>
      <c r="K61" s="17"/>
      <c r="L61" s="18" t="e">
        <f t="shared" si="0"/>
        <v>#DIV/0!</v>
      </c>
      <c r="M61" s="90"/>
      <c r="N61" s="73"/>
      <c r="O61" s="93"/>
      <c r="P61" s="61"/>
    </row>
    <row r="62" spans="1:16" ht="12.75">
      <c r="A62" s="80"/>
      <c r="B62" s="61"/>
      <c r="C62" s="86"/>
      <c r="D62" s="87"/>
      <c r="E62" s="94"/>
      <c r="F62" s="88"/>
      <c r="G62" s="89"/>
      <c r="H62" s="61"/>
      <c r="I62" s="16" t="s">
        <v>21</v>
      </c>
      <c r="J62" s="11"/>
      <c r="K62" s="17"/>
      <c r="L62" s="18" t="e">
        <f t="shared" si="0"/>
        <v>#DIV/0!</v>
      </c>
      <c r="M62" s="90"/>
      <c r="N62" s="73"/>
      <c r="O62" s="93"/>
      <c r="P62" s="61"/>
    </row>
    <row r="63" spans="1:16" ht="12.75">
      <c r="A63" s="80"/>
      <c r="B63" s="61"/>
      <c r="C63" s="86"/>
      <c r="D63" s="87"/>
      <c r="E63" s="94"/>
      <c r="F63" s="88"/>
      <c r="G63" s="89"/>
      <c r="H63" s="61"/>
      <c r="I63" s="16" t="s">
        <v>21</v>
      </c>
      <c r="J63" s="11"/>
      <c r="K63" s="17"/>
      <c r="L63" s="18" t="e">
        <f t="shared" si="0"/>
        <v>#DIV/0!</v>
      </c>
      <c r="M63" s="90"/>
      <c r="N63" s="73"/>
      <c r="O63" s="93"/>
      <c r="P63" s="61"/>
    </row>
    <row r="64" spans="1:16" ht="12.75">
      <c r="A64" s="80"/>
      <c r="B64" s="61"/>
      <c r="C64" s="86"/>
      <c r="D64" s="87"/>
      <c r="E64" s="94"/>
      <c r="F64" s="88"/>
      <c r="G64" s="89"/>
      <c r="H64" s="61"/>
      <c r="I64" s="16" t="s">
        <v>21</v>
      </c>
      <c r="J64" s="11"/>
      <c r="K64" s="17"/>
      <c r="L64" s="18" t="e">
        <f t="shared" si="0"/>
        <v>#DIV/0!</v>
      </c>
      <c r="M64" s="90"/>
      <c r="N64" s="73"/>
      <c r="O64" s="93"/>
      <c r="P64" s="61"/>
    </row>
    <row r="65" spans="1:16" ht="12.75">
      <c r="A65" s="80"/>
      <c r="B65" s="61"/>
      <c r="C65" s="86"/>
      <c r="D65" s="87"/>
      <c r="E65" s="94"/>
      <c r="F65" s="88"/>
      <c r="G65" s="89"/>
      <c r="H65" s="61"/>
      <c r="I65" s="16" t="s">
        <v>21</v>
      </c>
      <c r="J65" s="11"/>
      <c r="K65" s="17"/>
      <c r="L65" s="18" t="e">
        <f>SUM(G65)+H65/(H65+J65)*(K65-G65)</f>
        <v>#DIV/0!</v>
      </c>
      <c r="M65" s="90"/>
      <c r="N65" s="35"/>
      <c r="O65" s="93"/>
      <c r="P65" s="61"/>
    </row>
    <row r="66" spans="1:16" ht="12.75">
      <c r="A66" s="80"/>
      <c r="B66" s="61"/>
      <c r="C66" s="86"/>
      <c r="D66" s="87"/>
      <c r="E66" s="94"/>
      <c r="F66" s="88"/>
      <c r="G66" s="89"/>
      <c r="H66" s="61"/>
      <c r="I66" s="16" t="s">
        <v>21</v>
      </c>
      <c r="J66" s="11"/>
      <c r="K66" s="17"/>
      <c r="L66" s="18" t="e">
        <f>SUM(G66)+H66/(H66+J66)*(K66-G66)</f>
        <v>#DIV/0!</v>
      </c>
      <c r="M66" s="90"/>
      <c r="N66" s="35"/>
      <c r="O66" s="93"/>
      <c r="P66" s="61"/>
    </row>
    <row r="67" spans="1:16" ht="12.75">
      <c r="A67" s="80"/>
      <c r="B67" s="61"/>
      <c r="C67" s="86"/>
      <c r="D67" s="87"/>
      <c r="E67" s="87"/>
      <c r="F67" s="88"/>
      <c r="G67" s="89"/>
      <c r="H67" s="61"/>
      <c r="I67" s="16" t="s">
        <v>21</v>
      </c>
      <c r="J67" s="11"/>
      <c r="K67" s="17"/>
      <c r="L67" s="18" t="e">
        <f>SUM(G67)+H67/(H67+J67)*(K67-G67)</f>
        <v>#DIV/0!</v>
      </c>
      <c r="M67" s="90"/>
      <c r="N67" s="35"/>
      <c r="O67" s="91"/>
      <c r="P67" s="61"/>
    </row>
    <row r="68" spans="1:16" ht="12.75">
      <c r="A68" s="97"/>
      <c r="B68" s="98"/>
      <c r="C68" s="99"/>
      <c r="D68" s="100"/>
      <c r="E68" s="100"/>
      <c r="F68" s="98"/>
      <c r="G68" s="101"/>
      <c r="H68" s="98"/>
      <c r="I68" s="102"/>
      <c r="J68" s="98"/>
      <c r="K68" s="101"/>
      <c r="L68" s="101"/>
      <c r="M68" s="98"/>
      <c r="N68" s="36"/>
      <c r="O68" s="103"/>
      <c r="P68" s="98"/>
    </row>
    <row r="69" spans="1:16" ht="12.75">
      <c r="A69" s="97"/>
      <c r="B69" s="98"/>
      <c r="C69" s="99"/>
      <c r="D69" s="100"/>
      <c r="E69" s="100"/>
      <c r="F69" s="98"/>
      <c r="G69" s="101"/>
      <c r="H69" s="98"/>
      <c r="I69" s="102"/>
      <c r="J69" s="98"/>
      <c r="K69" s="101"/>
      <c r="L69" s="101"/>
      <c r="M69" s="98"/>
      <c r="N69" s="36"/>
      <c r="O69" s="103"/>
      <c r="P69" s="98"/>
    </row>
    <row r="70" spans="1:16" ht="12.75">
      <c r="A70" s="97"/>
      <c r="B70" s="98"/>
      <c r="C70" s="99"/>
      <c r="D70" s="100"/>
      <c r="E70" s="100"/>
      <c r="F70" s="98"/>
      <c r="G70" s="101"/>
      <c r="H70" s="98"/>
      <c r="I70" s="102"/>
      <c r="J70" s="98"/>
      <c r="K70" s="101"/>
      <c r="L70" s="101"/>
      <c r="M70" s="98"/>
      <c r="N70" s="36"/>
      <c r="O70" s="103"/>
      <c r="P70" s="98"/>
    </row>
    <row r="71" spans="1:16" ht="12.75">
      <c r="A71" s="97"/>
      <c r="B71" s="98"/>
      <c r="C71" s="99"/>
      <c r="D71" s="100"/>
      <c r="E71" s="100"/>
      <c r="F71" s="98"/>
      <c r="G71" s="101"/>
      <c r="H71" s="98"/>
      <c r="I71" s="102"/>
      <c r="J71" s="98"/>
      <c r="K71" s="101"/>
      <c r="L71" s="101"/>
      <c r="M71" s="98"/>
      <c r="N71" s="36"/>
      <c r="O71" s="103"/>
      <c r="P71" s="98"/>
    </row>
    <row r="73" spans="1:15" s="70" customFormat="1" ht="12.75">
      <c r="A73" s="69" t="s">
        <v>50</v>
      </c>
      <c r="K73" s="71"/>
      <c r="N73" s="56"/>
      <c r="O73" s="104"/>
    </row>
    <row r="74" spans="1:15" s="70" customFormat="1" ht="10.5">
      <c r="A74" s="56"/>
      <c r="K74" s="71"/>
      <c r="N74" s="56"/>
      <c r="O74" s="104"/>
    </row>
    <row r="75" spans="1:15" s="56" customFormat="1" ht="10.5">
      <c r="A75" s="72" t="s">
        <v>51</v>
      </c>
      <c r="K75" s="57"/>
      <c r="O75" s="105"/>
    </row>
    <row r="76" spans="1:15" s="56" customFormat="1" ht="10.5">
      <c r="A76" s="72" t="s">
        <v>52</v>
      </c>
      <c r="K76" s="57"/>
      <c r="O76" s="105"/>
    </row>
    <row r="77" spans="1:15" s="56" customFormat="1" ht="10.5" customHeight="1">
      <c r="A77" s="72"/>
      <c r="K77" s="57"/>
      <c r="O77" s="105"/>
    </row>
    <row r="78" spans="1:15" s="56" customFormat="1" ht="10.5">
      <c r="A78" s="72" t="s">
        <v>53</v>
      </c>
      <c r="K78" s="57"/>
      <c r="O78" s="105"/>
    </row>
    <row r="79" spans="1:15" s="56" customFormat="1" ht="10.5">
      <c r="A79" s="72" t="s">
        <v>54</v>
      </c>
      <c r="K79" s="57"/>
      <c r="O79" s="105"/>
    </row>
    <row r="80" spans="1:15" s="56" customFormat="1" ht="10.5">
      <c r="A80" s="72" t="s">
        <v>55</v>
      </c>
      <c r="K80" s="57"/>
      <c r="O80" s="105"/>
    </row>
    <row r="81" spans="1:15" s="56" customFormat="1" ht="10.5" customHeight="1">
      <c r="A81" s="72" t="s">
        <v>56</v>
      </c>
      <c r="K81" s="57"/>
      <c r="O81" s="105"/>
    </row>
    <row r="82" spans="11:15" s="56" customFormat="1" ht="4.5" customHeight="1">
      <c r="K82" s="57"/>
      <c r="O82" s="105"/>
    </row>
    <row r="83" spans="1:15" s="56" customFormat="1" ht="10.5">
      <c r="A83" s="72" t="s">
        <v>57</v>
      </c>
      <c r="B83" s="72" t="s">
        <v>59</v>
      </c>
      <c r="K83" s="57"/>
      <c r="O83" s="105"/>
    </row>
    <row r="84" spans="1:15" s="56" customFormat="1" ht="10.5">
      <c r="A84" s="56" t="s">
        <v>58</v>
      </c>
      <c r="B84" s="56" t="s">
        <v>61</v>
      </c>
      <c r="K84" s="57"/>
      <c r="O84" s="105"/>
    </row>
    <row r="85" spans="1:15" s="56" customFormat="1" ht="10.5">
      <c r="A85" s="56" t="s">
        <v>60</v>
      </c>
      <c r="B85" s="56" t="s">
        <v>63</v>
      </c>
      <c r="K85" s="57"/>
      <c r="O85" s="105"/>
    </row>
    <row r="86" spans="1:15" s="56" customFormat="1" ht="10.5">
      <c r="A86" s="56" t="s">
        <v>62</v>
      </c>
      <c r="B86" s="72" t="s">
        <v>114</v>
      </c>
      <c r="K86" s="57"/>
      <c r="O86" s="105"/>
    </row>
    <row r="87" spans="1:15" s="56" customFormat="1" ht="10.5">
      <c r="A87" s="56" t="s">
        <v>115</v>
      </c>
      <c r="B87" s="72" t="s">
        <v>64</v>
      </c>
      <c r="K87" s="57"/>
      <c r="O87" s="105"/>
    </row>
    <row r="88" spans="11:15" s="56" customFormat="1" ht="4.5" customHeight="1">
      <c r="K88" s="57"/>
      <c r="O88" s="105"/>
    </row>
    <row r="89" spans="1:15" s="56" customFormat="1" ht="10.5">
      <c r="A89" s="72" t="s">
        <v>65</v>
      </c>
      <c r="K89" s="57"/>
      <c r="O89" s="105"/>
    </row>
    <row r="90" spans="1:15" s="56" customFormat="1" ht="10.5">
      <c r="A90" s="72" t="s">
        <v>66</v>
      </c>
      <c r="K90" s="57"/>
      <c r="O90" s="105"/>
    </row>
    <row r="91" spans="11:15" s="56" customFormat="1" ht="10.5">
      <c r="K91" s="57"/>
      <c r="O91" s="105"/>
    </row>
    <row r="92" spans="1:15" s="56" customFormat="1" ht="10.5">
      <c r="A92" s="72" t="s">
        <v>67</v>
      </c>
      <c r="K92" s="57"/>
      <c r="O92" s="105"/>
    </row>
    <row r="93" spans="1:15" s="56" customFormat="1" ht="10.5">
      <c r="A93" s="72" t="s">
        <v>68</v>
      </c>
      <c r="K93" s="57"/>
      <c r="O93" s="105"/>
    </row>
    <row r="94" spans="1:15" s="56" customFormat="1" ht="10.5">
      <c r="A94" s="72" t="s">
        <v>69</v>
      </c>
      <c r="K94" s="57"/>
      <c r="O94" s="105"/>
    </row>
    <row r="95" spans="11:15" s="56" customFormat="1" ht="4.5" customHeight="1">
      <c r="K95" s="57"/>
      <c r="O95" s="105"/>
    </row>
    <row r="96" spans="1:15" s="56" customFormat="1" ht="10.5">
      <c r="A96" s="56" t="s">
        <v>70</v>
      </c>
      <c r="K96" s="57"/>
      <c r="O96" s="105"/>
    </row>
    <row r="97" spans="11:15" s="56" customFormat="1" ht="10.5">
      <c r="K97" s="57"/>
      <c r="O97" s="105"/>
    </row>
    <row r="98" spans="1:15" s="56" customFormat="1" ht="10.5">
      <c r="A98" s="72" t="s">
        <v>71</v>
      </c>
      <c r="K98" s="57"/>
      <c r="O98" s="105"/>
    </row>
    <row r="99" spans="11:15" s="56" customFormat="1" ht="10.5">
      <c r="K99" s="57"/>
      <c r="O99" s="105"/>
    </row>
    <row r="100" spans="1:15" s="56" customFormat="1" ht="10.5">
      <c r="A100" s="72" t="s">
        <v>72</v>
      </c>
      <c r="K100" s="57"/>
      <c r="O100" s="105"/>
    </row>
  </sheetData>
  <printOptions/>
  <pageMargins left="0.75" right="0.75" top="1" bottom="1" header="0" footer="0"/>
  <pageSetup orientation="portrait" paperSize="9"/>
</worksheet>
</file>

<file path=xl/worksheets/sheet23.xml><?xml version="1.0" encoding="utf-8"?>
<worksheet xmlns="http://schemas.openxmlformats.org/spreadsheetml/2006/main" xmlns:r="http://schemas.openxmlformats.org/officeDocument/2006/relationships">
  <dimension ref="A1:P83"/>
  <sheetViews>
    <sheetView workbookViewId="0" topLeftCell="C21">
      <selection activeCell="G33" sqref="G33"/>
    </sheetView>
  </sheetViews>
  <sheetFormatPr defaultColWidth="11.421875" defaultRowHeight="12.75"/>
  <cols>
    <col min="1" max="1" width="27.28125" style="40" customWidth="1"/>
    <col min="2" max="2" width="20.421875" style="20" customWidth="1"/>
    <col min="3" max="3" width="10.421875" style="20" customWidth="1"/>
    <col min="4" max="4" width="8.7109375" style="20" customWidth="1"/>
    <col min="5" max="5" width="8.421875" style="20" customWidth="1"/>
    <col min="6" max="6" width="10.7109375" style="20" customWidth="1"/>
    <col min="7" max="7" width="12.140625" style="20" customWidth="1"/>
    <col min="8" max="8" width="6.57421875" style="20" customWidth="1"/>
    <col min="9" max="9" width="2.57421875" style="20" customWidth="1"/>
    <col min="10" max="10" width="6.140625" style="20" customWidth="1"/>
    <col min="11" max="11" width="12.7109375" style="39" customWidth="1"/>
    <col min="12" max="12" width="14.00390625" style="20" customWidth="1"/>
    <col min="13" max="13" width="4.421875" style="20" customWidth="1"/>
    <col min="14" max="14" width="13.421875" style="40" customWidth="1"/>
    <col min="15" max="15" width="5.8515625" style="75" customWidth="1"/>
    <col min="16" max="16" width="36.28125" style="20" customWidth="1"/>
    <col min="17" max="16384" width="11.421875" style="20" customWidth="1"/>
  </cols>
  <sheetData>
    <row r="1" ht="19.5">
      <c r="A1" s="38" t="s">
        <v>0</v>
      </c>
    </row>
    <row r="2" ht="30.75">
      <c r="A2" s="41" t="s">
        <v>1</v>
      </c>
    </row>
    <row r="4" spans="1:15" ht="19.5">
      <c r="A4" s="42" t="s">
        <v>190</v>
      </c>
      <c r="C4" s="76"/>
      <c r="G4" s="39"/>
      <c r="I4" s="43"/>
      <c r="L4" s="39"/>
      <c r="N4" s="44"/>
      <c r="O4" s="77"/>
    </row>
    <row r="5" spans="7:15" ht="12.75">
      <c r="G5" s="39"/>
      <c r="I5" s="43"/>
      <c r="L5" s="39"/>
      <c r="N5" s="44"/>
      <c r="O5" s="77"/>
    </row>
    <row r="6" spans="1:15" s="43" customFormat="1" ht="12.75">
      <c r="A6" s="45" t="s">
        <v>2</v>
      </c>
      <c r="B6" s="20"/>
      <c r="E6" s="46"/>
      <c r="F6" s="47" t="s">
        <v>3</v>
      </c>
      <c r="G6" s="48" t="s">
        <v>4</v>
      </c>
      <c r="H6" s="49"/>
      <c r="I6" s="49"/>
      <c r="J6" s="49"/>
      <c r="K6" s="50"/>
      <c r="L6" s="51" t="s">
        <v>5</v>
      </c>
      <c r="M6" s="47" t="s">
        <v>6</v>
      </c>
      <c r="N6" s="52"/>
      <c r="O6" s="78" t="s">
        <v>7</v>
      </c>
    </row>
    <row r="7" spans="7:15" ht="13.5" thickBot="1">
      <c r="G7" s="39"/>
      <c r="I7" s="43"/>
      <c r="L7" s="39"/>
      <c r="N7" s="53" t="s">
        <v>8</v>
      </c>
      <c r="O7" s="77"/>
    </row>
    <row r="8" spans="1:16" ht="14.25" thickBot="1" thickTop="1">
      <c r="A8" s="246" t="s">
        <v>9</v>
      </c>
      <c r="B8" s="54"/>
      <c r="C8" s="54"/>
      <c r="D8" s="246" t="s">
        <v>10</v>
      </c>
      <c r="E8" s="250" t="s">
        <v>10</v>
      </c>
      <c r="F8" s="56"/>
      <c r="G8" s="258" t="s">
        <v>11</v>
      </c>
      <c r="H8" s="259"/>
      <c r="I8" s="259"/>
      <c r="J8" s="259"/>
      <c r="K8" s="260"/>
      <c r="L8" s="57"/>
      <c r="M8" s="56"/>
      <c r="N8" s="53" t="s">
        <v>12</v>
      </c>
      <c r="O8" s="79"/>
      <c r="P8" s="56"/>
    </row>
    <row r="9" spans="1:16" ht="14.25" thickBot="1" thickTop="1">
      <c r="A9" s="247" t="s">
        <v>13</v>
      </c>
      <c r="B9" s="248" t="s">
        <v>14</v>
      </c>
      <c r="C9" s="249" t="s">
        <v>15</v>
      </c>
      <c r="D9" s="251" t="s">
        <v>16</v>
      </c>
      <c r="E9" s="251" t="s">
        <v>17</v>
      </c>
      <c r="F9" s="248" t="s">
        <v>18</v>
      </c>
      <c r="G9" s="252" t="s">
        <v>19</v>
      </c>
      <c r="H9" s="253" t="s">
        <v>20</v>
      </c>
      <c r="I9" s="253" t="s">
        <v>21</v>
      </c>
      <c r="J9" s="253" t="s">
        <v>20</v>
      </c>
      <c r="K9" s="254" t="s">
        <v>22</v>
      </c>
      <c r="L9" s="255" t="s">
        <v>23</v>
      </c>
      <c r="M9" s="249" t="s">
        <v>24</v>
      </c>
      <c r="N9" s="256"/>
      <c r="O9" s="257" t="s">
        <v>25</v>
      </c>
      <c r="P9" s="249" t="s">
        <v>26</v>
      </c>
    </row>
    <row r="10" spans="1:16" ht="13.5" thickTop="1">
      <c r="A10" s="80"/>
      <c r="B10" s="62"/>
      <c r="C10" s="62"/>
      <c r="D10" s="62"/>
      <c r="E10" s="62"/>
      <c r="F10" s="62"/>
      <c r="G10" s="63"/>
      <c r="H10" s="64"/>
      <c r="I10" s="16" t="s">
        <v>21</v>
      </c>
      <c r="J10" s="64"/>
      <c r="K10" s="81"/>
      <c r="L10" s="82" t="e">
        <f aca="true" t="shared" si="0" ref="L10:L49">SUM(G10)+H10/(H10+J10)*(K10-G10)</f>
        <v>#DIV/0!</v>
      </c>
      <c r="M10" s="62"/>
      <c r="N10" s="35"/>
      <c r="O10" s="83"/>
      <c r="P10" s="62"/>
    </row>
    <row r="11" spans="1:16" ht="12.75">
      <c r="A11" s="80"/>
      <c r="B11" s="61"/>
      <c r="C11" s="86"/>
      <c r="D11" s="87"/>
      <c r="E11" s="94"/>
      <c r="F11" s="88"/>
      <c r="G11" s="89"/>
      <c r="H11" s="61"/>
      <c r="I11" s="16" t="s">
        <v>21</v>
      </c>
      <c r="J11" s="11"/>
      <c r="K11" s="17"/>
      <c r="L11" s="18" t="e">
        <f t="shared" si="0"/>
        <v>#DIV/0!</v>
      </c>
      <c r="M11" s="90"/>
      <c r="N11" s="35"/>
      <c r="O11" s="93"/>
      <c r="P11" s="61"/>
    </row>
    <row r="12" spans="1:16" ht="12.75">
      <c r="A12" s="80" t="s">
        <v>303</v>
      </c>
      <c r="B12" s="61" t="s">
        <v>32</v>
      </c>
      <c r="C12" s="86">
        <v>38247</v>
      </c>
      <c r="D12" s="87"/>
      <c r="E12" s="94" t="s">
        <v>304</v>
      </c>
      <c r="F12" s="88" t="s">
        <v>88</v>
      </c>
      <c r="G12" s="89">
        <v>4.8</v>
      </c>
      <c r="H12" s="61">
        <v>4</v>
      </c>
      <c r="I12" s="16" t="s">
        <v>21</v>
      </c>
      <c r="J12" s="11">
        <v>2.5</v>
      </c>
      <c r="K12" s="17">
        <v>6.3</v>
      </c>
      <c r="L12" s="18">
        <f t="shared" si="0"/>
        <v>5.723076923076923</v>
      </c>
      <c r="M12" s="90">
        <v>1.5</v>
      </c>
      <c r="N12" s="35">
        <v>5.7</v>
      </c>
      <c r="O12" s="93">
        <v>1.4</v>
      </c>
      <c r="P12" s="61"/>
    </row>
    <row r="13" spans="1:16" ht="12.75">
      <c r="A13" s="80"/>
      <c r="B13" s="61"/>
      <c r="C13" s="86"/>
      <c r="D13" s="87"/>
      <c r="E13" s="94"/>
      <c r="F13" s="88"/>
      <c r="G13" s="89"/>
      <c r="H13" s="61"/>
      <c r="I13" s="16" t="s">
        <v>21</v>
      </c>
      <c r="J13" s="11"/>
      <c r="K13" s="17"/>
      <c r="L13" s="18" t="e">
        <f t="shared" si="0"/>
        <v>#DIV/0!</v>
      </c>
      <c r="M13" s="90"/>
      <c r="N13" s="35"/>
      <c r="O13" s="93"/>
      <c r="P13" s="61"/>
    </row>
    <row r="14" spans="1:16" ht="12.75">
      <c r="A14" s="80" t="s">
        <v>303</v>
      </c>
      <c r="B14" s="61" t="s">
        <v>32</v>
      </c>
      <c r="C14" s="86">
        <v>38256</v>
      </c>
      <c r="D14" s="87"/>
      <c r="E14" s="94" t="s">
        <v>248</v>
      </c>
      <c r="F14" s="88" t="s">
        <v>88</v>
      </c>
      <c r="G14" s="89">
        <v>5.4</v>
      </c>
      <c r="H14" s="61">
        <v>3</v>
      </c>
      <c r="I14" s="16" t="s">
        <v>21</v>
      </c>
      <c r="J14" s="11">
        <v>2</v>
      </c>
      <c r="K14" s="17">
        <v>6.2</v>
      </c>
      <c r="L14" s="18">
        <f>SUM(G14)+H14/(H14+J14)*(K14-G14)</f>
        <v>5.88</v>
      </c>
      <c r="M14" s="90">
        <v>1.5</v>
      </c>
      <c r="N14" s="35">
        <v>5.9</v>
      </c>
      <c r="O14" s="93" t="s">
        <v>137</v>
      </c>
      <c r="P14" s="61"/>
    </row>
    <row r="15" spans="1:16" ht="12.75">
      <c r="A15" s="80"/>
      <c r="B15" s="61"/>
      <c r="C15" s="86"/>
      <c r="D15" s="87"/>
      <c r="E15" s="94"/>
      <c r="F15" s="88"/>
      <c r="G15" s="89"/>
      <c r="H15" s="61"/>
      <c r="I15" s="16" t="s">
        <v>21</v>
      </c>
      <c r="J15" s="11"/>
      <c r="K15" s="17"/>
      <c r="L15" s="18" t="e">
        <f t="shared" si="0"/>
        <v>#DIV/0!</v>
      </c>
      <c r="M15" s="90"/>
      <c r="N15" s="35"/>
      <c r="O15" s="93"/>
      <c r="P15" s="61"/>
    </row>
    <row r="16" spans="1:16" ht="12.75">
      <c r="A16" s="80" t="s">
        <v>303</v>
      </c>
      <c r="B16" s="61" t="s">
        <v>32</v>
      </c>
      <c r="C16" s="86">
        <v>38262</v>
      </c>
      <c r="D16" s="87"/>
      <c r="E16" s="94" t="s">
        <v>247</v>
      </c>
      <c r="F16" s="88" t="s">
        <v>88</v>
      </c>
      <c r="G16" s="89">
        <v>5.4</v>
      </c>
      <c r="H16" s="61">
        <v>5</v>
      </c>
      <c r="I16" s="16" t="s">
        <v>21</v>
      </c>
      <c r="J16" s="11">
        <v>2</v>
      </c>
      <c r="K16" s="17">
        <v>6.2</v>
      </c>
      <c r="L16" s="18">
        <f>SUM(G16)+H16/(H16+J16)*(K16-G16)</f>
        <v>5.9714285714285715</v>
      </c>
      <c r="M16" s="90">
        <v>1.5</v>
      </c>
      <c r="N16" s="35">
        <v>6</v>
      </c>
      <c r="O16" s="93" t="s">
        <v>214</v>
      </c>
      <c r="P16" s="61"/>
    </row>
    <row r="17" spans="1:16" ht="12.75">
      <c r="A17" s="80"/>
      <c r="B17" s="61"/>
      <c r="C17" s="86"/>
      <c r="D17" s="87"/>
      <c r="E17" s="94"/>
      <c r="F17" s="88"/>
      <c r="G17" s="89"/>
      <c r="H17" s="61"/>
      <c r="I17" s="16" t="s">
        <v>21</v>
      </c>
      <c r="J17" s="11"/>
      <c r="K17" s="17"/>
      <c r="L17" s="18" t="e">
        <f t="shared" si="0"/>
        <v>#DIV/0!</v>
      </c>
      <c r="M17" s="90"/>
      <c r="N17" s="35"/>
      <c r="O17" s="93"/>
      <c r="P17" s="61"/>
    </row>
    <row r="18" spans="1:16" ht="12.75">
      <c r="A18" s="80" t="s">
        <v>303</v>
      </c>
      <c r="B18" s="61" t="s">
        <v>32</v>
      </c>
      <c r="C18" s="86">
        <v>38268</v>
      </c>
      <c r="D18" s="87"/>
      <c r="E18" s="94" t="s">
        <v>315</v>
      </c>
      <c r="F18" s="88" t="s">
        <v>88</v>
      </c>
      <c r="G18" s="89">
        <v>5.4</v>
      </c>
      <c r="H18" s="61">
        <v>3.5</v>
      </c>
      <c r="I18" s="16" t="s">
        <v>21</v>
      </c>
      <c r="J18" s="11">
        <v>2</v>
      </c>
      <c r="K18" s="17">
        <v>6.3</v>
      </c>
      <c r="L18" s="18">
        <f>SUM(G18)+H18/(H18+J18)*(K18-G18)</f>
        <v>5.972727272727273</v>
      </c>
      <c r="M18" s="90">
        <v>1.5</v>
      </c>
      <c r="N18" s="35">
        <v>6</v>
      </c>
      <c r="O18" s="93" t="s">
        <v>214</v>
      </c>
      <c r="P18" s="61"/>
    </row>
    <row r="19" spans="1:16" ht="12.75">
      <c r="A19" s="80"/>
      <c r="B19" s="61"/>
      <c r="C19" s="86"/>
      <c r="D19" s="87"/>
      <c r="E19" s="94"/>
      <c r="F19" s="88"/>
      <c r="G19" s="89"/>
      <c r="H19" s="61"/>
      <c r="I19" s="16" t="s">
        <v>21</v>
      </c>
      <c r="J19" s="11"/>
      <c r="K19" s="17"/>
      <c r="L19" s="18" t="e">
        <f t="shared" si="0"/>
        <v>#DIV/0!</v>
      </c>
      <c r="M19" s="90"/>
      <c r="N19" s="35"/>
      <c r="O19" s="93"/>
      <c r="P19" s="61"/>
    </row>
    <row r="20" spans="1:16" ht="12.75">
      <c r="A20" s="80" t="s">
        <v>303</v>
      </c>
      <c r="B20" s="61" t="s">
        <v>32</v>
      </c>
      <c r="C20" s="86">
        <v>38270</v>
      </c>
      <c r="D20" s="87"/>
      <c r="E20" s="94" t="s">
        <v>291</v>
      </c>
      <c r="F20" s="88" t="s">
        <v>88</v>
      </c>
      <c r="G20" s="89">
        <v>5.4</v>
      </c>
      <c r="H20" s="61">
        <v>5</v>
      </c>
      <c r="I20" s="16" t="s">
        <v>21</v>
      </c>
      <c r="J20" s="11">
        <v>1</v>
      </c>
      <c r="K20" s="17">
        <v>6.3</v>
      </c>
      <c r="L20" s="18">
        <f>SUM(G20)+H20/(H20+J20)*(K20-G20)</f>
        <v>6.15</v>
      </c>
      <c r="M20" s="90">
        <v>1.5</v>
      </c>
      <c r="N20" s="35">
        <v>6.2</v>
      </c>
      <c r="O20" s="93" t="s">
        <v>316</v>
      </c>
      <c r="P20" s="61"/>
    </row>
    <row r="21" spans="1:16" ht="12.75">
      <c r="A21" s="80"/>
      <c r="B21" s="61"/>
      <c r="C21" s="86"/>
      <c r="D21" s="87"/>
      <c r="E21" s="94"/>
      <c r="F21" s="88"/>
      <c r="G21" s="89"/>
      <c r="H21" s="61"/>
      <c r="I21" s="16" t="s">
        <v>21</v>
      </c>
      <c r="J21" s="11"/>
      <c r="K21" s="17"/>
      <c r="L21" s="18" t="e">
        <f t="shared" si="0"/>
        <v>#DIV/0!</v>
      </c>
      <c r="M21" s="90"/>
      <c r="N21" s="35"/>
      <c r="O21" s="93"/>
      <c r="P21" s="61"/>
    </row>
    <row r="22" spans="1:16" ht="12.75">
      <c r="A22" s="80" t="s">
        <v>303</v>
      </c>
      <c r="B22" s="61" t="s">
        <v>32</v>
      </c>
      <c r="C22" s="86">
        <v>38271</v>
      </c>
      <c r="D22" s="87"/>
      <c r="E22" s="94" t="s">
        <v>322</v>
      </c>
      <c r="F22" s="88" t="s">
        <v>88</v>
      </c>
      <c r="G22" s="89">
        <v>6.3</v>
      </c>
      <c r="H22" s="61">
        <v>0.5</v>
      </c>
      <c r="I22" s="16" t="s">
        <v>21</v>
      </c>
      <c r="J22" s="11">
        <v>3</v>
      </c>
      <c r="K22" s="17">
        <v>6.6</v>
      </c>
      <c r="L22" s="18">
        <f>SUM(G22)+H22/(H22+J22)*(K22-G22)</f>
        <v>6.3428571428571425</v>
      </c>
      <c r="M22" s="90">
        <v>1.5</v>
      </c>
      <c r="N22" s="35"/>
      <c r="O22" s="93">
        <v>1.2</v>
      </c>
      <c r="P22" s="61"/>
    </row>
    <row r="23" spans="1:16" ht="12.75">
      <c r="A23" s="80" t="s">
        <v>303</v>
      </c>
      <c r="B23" s="61" t="s">
        <v>32</v>
      </c>
      <c r="C23" s="86">
        <v>38271</v>
      </c>
      <c r="D23" s="87"/>
      <c r="E23" s="94" t="s">
        <v>322</v>
      </c>
      <c r="F23" s="88" t="s">
        <v>88</v>
      </c>
      <c r="G23" s="89">
        <v>6.3</v>
      </c>
      <c r="H23" s="61">
        <v>0.5</v>
      </c>
      <c r="I23" s="16" t="s">
        <v>21</v>
      </c>
      <c r="J23" s="11">
        <v>2.5</v>
      </c>
      <c r="K23" s="17">
        <v>6.6</v>
      </c>
      <c r="L23" s="18">
        <f t="shared" si="0"/>
        <v>6.35</v>
      </c>
      <c r="M23" s="90">
        <v>1.5</v>
      </c>
      <c r="N23" s="35">
        <f>SUM(L22:L23)/2</f>
        <v>6.3464285714285715</v>
      </c>
      <c r="O23" s="93">
        <v>1.2</v>
      </c>
      <c r="P23" s="61"/>
    </row>
    <row r="24" spans="1:16" ht="12.75">
      <c r="A24" s="80"/>
      <c r="B24" s="61"/>
      <c r="C24" s="86"/>
      <c r="D24" s="87"/>
      <c r="E24" s="94"/>
      <c r="F24" s="88"/>
      <c r="G24" s="89"/>
      <c r="H24" s="61"/>
      <c r="I24" s="16" t="s">
        <v>21</v>
      </c>
      <c r="J24" s="11"/>
      <c r="K24" s="17"/>
      <c r="L24" s="18" t="e">
        <f t="shared" si="0"/>
        <v>#DIV/0!</v>
      </c>
      <c r="M24" s="90"/>
      <c r="N24" s="35"/>
      <c r="O24" s="93"/>
      <c r="P24" s="61"/>
    </row>
    <row r="25" spans="1:16" ht="12.75">
      <c r="A25" s="80" t="s">
        <v>303</v>
      </c>
      <c r="B25" s="61" t="s">
        <v>32</v>
      </c>
      <c r="C25" s="86">
        <v>38275</v>
      </c>
      <c r="D25" s="87"/>
      <c r="E25" s="94" t="s">
        <v>256</v>
      </c>
      <c r="F25" s="88" t="s">
        <v>88</v>
      </c>
      <c r="G25" s="89">
        <v>6.3</v>
      </c>
      <c r="H25" s="61">
        <v>0.5</v>
      </c>
      <c r="I25" s="16" t="s">
        <v>21</v>
      </c>
      <c r="J25" s="11">
        <v>3.5</v>
      </c>
      <c r="K25" s="17">
        <v>6.6</v>
      </c>
      <c r="L25" s="18">
        <f>SUM(G25)+H25/(H25+J25)*(K25-G25)</f>
        <v>6.3374999999999995</v>
      </c>
      <c r="M25" s="90">
        <v>1.5</v>
      </c>
      <c r="N25" s="35" t="e">
        <f>SUM(L24:L25)/2</f>
        <v>#DIV/0!</v>
      </c>
      <c r="O25" s="93">
        <v>1.5</v>
      </c>
      <c r="P25" s="61"/>
    </row>
    <row r="26" spans="1:16" ht="12.75">
      <c r="A26" s="80" t="s">
        <v>303</v>
      </c>
      <c r="B26" s="61" t="s">
        <v>32</v>
      </c>
      <c r="C26" s="86">
        <v>38275</v>
      </c>
      <c r="D26" s="87"/>
      <c r="E26" s="94" t="s">
        <v>256</v>
      </c>
      <c r="F26" s="88" t="s">
        <v>88</v>
      </c>
      <c r="G26" s="89">
        <v>6.3</v>
      </c>
      <c r="H26" s="61">
        <v>1</v>
      </c>
      <c r="I26" s="16" t="s">
        <v>21</v>
      </c>
      <c r="J26" s="11">
        <v>3.5</v>
      </c>
      <c r="K26" s="17">
        <v>6.6</v>
      </c>
      <c r="L26" s="18">
        <f t="shared" si="0"/>
        <v>6.366666666666666</v>
      </c>
      <c r="M26" s="90">
        <v>1.5</v>
      </c>
      <c r="N26" s="35">
        <f>SUM(L25:L26)/2</f>
        <v>6.352083333333333</v>
      </c>
      <c r="O26" s="93">
        <v>1.5</v>
      </c>
      <c r="P26" s="61"/>
    </row>
    <row r="27" spans="1:16" ht="12.75">
      <c r="A27" s="80"/>
      <c r="B27" s="61"/>
      <c r="C27" s="86"/>
      <c r="D27" s="87"/>
      <c r="E27" s="94"/>
      <c r="F27" s="88"/>
      <c r="G27" s="89"/>
      <c r="H27" s="61"/>
      <c r="I27" s="16" t="s">
        <v>21</v>
      </c>
      <c r="J27" s="11"/>
      <c r="K27" s="17"/>
      <c r="L27" s="18" t="e">
        <f t="shared" si="0"/>
        <v>#DIV/0!</v>
      </c>
      <c r="M27" s="90"/>
      <c r="N27" s="35"/>
      <c r="O27" s="93"/>
      <c r="P27" s="61"/>
    </row>
    <row r="28" spans="1:16" ht="12.75">
      <c r="A28" s="80" t="s">
        <v>303</v>
      </c>
      <c r="B28" s="61" t="s">
        <v>32</v>
      </c>
      <c r="C28" s="86">
        <v>38280</v>
      </c>
      <c r="D28" s="87"/>
      <c r="E28" s="94" t="s">
        <v>281</v>
      </c>
      <c r="F28" s="88" t="s">
        <v>88</v>
      </c>
      <c r="G28" s="89">
        <v>5.4</v>
      </c>
      <c r="H28" s="61">
        <v>3.5</v>
      </c>
      <c r="I28" s="16" t="s">
        <v>21</v>
      </c>
      <c r="J28" s="11">
        <v>1</v>
      </c>
      <c r="K28" s="17">
        <v>6.3</v>
      </c>
      <c r="L28" s="18">
        <f>SUM(G28)+H28/(H28+J28)*(K28-G28)</f>
        <v>6.1</v>
      </c>
      <c r="M28" s="90">
        <v>2</v>
      </c>
      <c r="N28" s="35">
        <v>6.1</v>
      </c>
      <c r="O28" s="93" t="s">
        <v>137</v>
      </c>
      <c r="P28" s="61"/>
    </row>
    <row r="29" spans="1:16" ht="12.75">
      <c r="A29" s="80"/>
      <c r="B29" s="61"/>
      <c r="C29" s="86"/>
      <c r="D29" s="87"/>
      <c r="E29" s="94"/>
      <c r="F29" s="88"/>
      <c r="G29" s="89"/>
      <c r="H29" s="61"/>
      <c r="I29" s="16" t="s">
        <v>21</v>
      </c>
      <c r="J29" s="11"/>
      <c r="K29" s="17"/>
      <c r="L29" s="18" t="e">
        <f t="shared" si="0"/>
        <v>#DIV/0!</v>
      </c>
      <c r="M29" s="90"/>
      <c r="N29" s="35"/>
      <c r="O29" s="93"/>
      <c r="P29" s="61"/>
    </row>
    <row r="30" spans="1:16" ht="12.75">
      <c r="A30" s="80" t="s">
        <v>303</v>
      </c>
      <c r="B30" s="61" t="s">
        <v>32</v>
      </c>
      <c r="C30" s="86">
        <v>38286</v>
      </c>
      <c r="D30" s="87"/>
      <c r="E30" s="94" t="s">
        <v>289</v>
      </c>
      <c r="F30" s="88" t="s">
        <v>88</v>
      </c>
      <c r="G30" s="89">
        <v>5.4</v>
      </c>
      <c r="H30" s="61">
        <v>4</v>
      </c>
      <c r="I30" s="16" t="s">
        <v>21</v>
      </c>
      <c r="J30" s="11">
        <v>1.5</v>
      </c>
      <c r="K30" s="17">
        <v>6.3</v>
      </c>
      <c r="L30" s="18">
        <f>SUM(G30)+H30/(H30+J30)*(K30-G30)</f>
        <v>6.054545454545455</v>
      </c>
      <c r="M30" s="90">
        <v>2</v>
      </c>
      <c r="N30" s="35">
        <v>6</v>
      </c>
      <c r="O30" s="93" t="s">
        <v>343</v>
      </c>
      <c r="P30" s="61"/>
    </row>
    <row r="31" spans="1:16" ht="12.75">
      <c r="A31" s="80"/>
      <c r="B31" s="61"/>
      <c r="C31" s="86"/>
      <c r="D31" s="87"/>
      <c r="E31" s="94"/>
      <c r="F31" s="88"/>
      <c r="G31" s="89"/>
      <c r="H31" s="61"/>
      <c r="I31" s="16" t="s">
        <v>21</v>
      </c>
      <c r="J31" s="11"/>
      <c r="K31" s="17"/>
      <c r="L31" s="18" t="e">
        <f t="shared" si="0"/>
        <v>#DIV/0!</v>
      </c>
      <c r="M31" s="90"/>
      <c r="N31" s="35"/>
      <c r="O31" s="93"/>
      <c r="P31" s="61"/>
    </row>
    <row r="32" spans="1:16" ht="12.75">
      <c r="A32" s="80" t="s">
        <v>303</v>
      </c>
      <c r="B32" s="61" t="s">
        <v>81</v>
      </c>
      <c r="C32" s="86">
        <v>38304</v>
      </c>
      <c r="D32" s="87"/>
      <c r="E32" s="94" t="s">
        <v>353</v>
      </c>
      <c r="F32" s="88" t="s">
        <v>88</v>
      </c>
      <c r="G32" s="89">
        <v>5.4</v>
      </c>
      <c r="H32" s="61">
        <v>4</v>
      </c>
      <c r="I32" s="16" t="s">
        <v>21</v>
      </c>
      <c r="J32" s="11">
        <v>1.5</v>
      </c>
      <c r="K32" s="17">
        <v>6.3</v>
      </c>
      <c r="L32" s="18">
        <f>SUM(G32)+H32/(H32+J32)*(K32-G32)</f>
        <v>6.054545454545455</v>
      </c>
      <c r="M32" s="90">
        <v>1</v>
      </c>
      <c r="N32" s="73">
        <v>6.1</v>
      </c>
      <c r="O32" s="93">
        <v>2.5</v>
      </c>
      <c r="P32" s="61"/>
    </row>
    <row r="33" spans="1:16" ht="12.75">
      <c r="A33" s="80" t="s">
        <v>303</v>
      </c>
      <c r="B33" s="61" t="s">
        <v>81</v>
      </c>
      <c r="C33" s="86">
        <v>38304</v>
      </c>
      <c r="D33" s="87"/>
      <c r="E33" s="94" t="s">
        <v>353</v>
      </c>
      <c r="F33" s="88" t="s">
        <v>88</v>
      </c>
      <c r="G33" s="89">
        <v>5.4</v>
      </c>
      <c r="H33" s="61">
        <v>5</v>
      </c>
      <c r="I33" s="16" t="s">
        <v>21</v>
      </c>
      <c r="J33" s="11">
        <v>2</v>
      </c>
      <c r="K33" s="17">
        <v>6.3</v>
      </c>
      <c r="L33" s="18">
        <f t="shared" si="0"/>
        <v>6.042857142857143</v>
      </c>
      <c r="M33" s="90">
        <v>1</v>
      </c>
      <c r="N33" s="35">
        <f>SUM(L32:L33)/2</f>
        <v>6.048701298701299</v>
      </c>
      <c r="O33" s="93">
        <v>2.5</v>
      </c>
      <c r="P33" s="61"/>
    </row>
    <row r="34" spans="1:16" ht="12.75">
      <c r="A34" s="80"/>
      <c r="B34" s="61"/>
      <c r="C34" s="86"/>
      <c r="D34" s="87"/>
      <c r="E34" s="94"/>
      <c r="F34" s="88"/>
      <c r="G34" s="89"/>
      <c r="H34" s="61"/>
      <c r="I34" s="16" t="s">
        <v>21</v>
      </c>
      <c r="J34" s="11"/>
      <c r="K34" s="17"/>
      <c r="L34" s="18" t="e">
        <f t="shared" si="0"/>
        <v>#DIV/0!</v>
      </c>
      <c r="M34" s="90"/>
      <c r="N34" s="35"/>
      <c r="O34" s="93"/>
      <c r="P34" s="61"/>
    </row>
    <row r="35" spans="1:16" ht="12.75">
      <c r="A35" s="80" t="s">
        <v>303</v>
      </c>
      <c r="B35" s="61" t="s">
        <v>32</v>
      </c>
      <c r="C35" s="86">
        <v>38312</v>
      </c>
      <c r="D35" s="87"/>
      <c r="E35" s="94" t="s">
        <v>354</v>
      </c>
      <c r="F35" s="88" t="s">
        <v>88</v>
      </c>
      <c r="G35" s="89">
        <v>5.4</v>
      </c>
      <c r="H35" s="61">
        <v>3</v>
      </c>
      <c r="I35" s="16" t="s">
        <v>21</v>
      </c>
      <c r="J35" s="11">
        <v>2</v>
      </c>
      <c r="K35" s="17">
        <v>6.3</v>
      </c>
      <c r="L35" s="18">
        <f>SUM(G35)+H35/(H35+J35)*(K35-G35)</f>
        <v>5.94</v>
      </c>
      <c r="M35" s="90">
        <v>1.5</v>
      </c>
      <c r="N35" s="73">
        <v>6</v>
      </c>
      <c r="O35" s="93">
        <v>1</v>
      </c>
      <c r="P35" s="61"/>
    </row>
    <row r="36" spans="1:16" ht="12.75">
      <c r="A36" s="80" t="s">
        <v>303</v>
      </c>
      <c r="B36" s="61" t="s">
        <v>32</v>
      </c>
      <c r="C36" s="86">
        <v>38312</v>
      </c>
      <c r="D36" s="87"/>
      <c r="E36" s="94" t="s">
        <v>354</v>
      </c>
      <c r="F36" s="88" t="s">
        <v>88</v>
      </c>
      <c r="G36" s="89">
        <v>5.4</v>
      </c>
      <c r="H36" s="61">
        <v>3.5</v>
      </c>
      <c r="I36" s="16" t="s">
        <v>21</v>
      </c>
      <c r="J36" s="11">
        <v>2.5</v>
      </c>
      <c r="K36" s="17">
        <v>6.3</v>
      </c>
      <c r="L36" s="18">
        <f t="shared" si="0"/>
        <v>5.925</v>
      </c>
      <c r="M36" s="90">
        <v>1.5</v>
      </c>
      <c r="N36" s="35">
        <f>SUM(L35:L37)/3</f>
        <v>5.955000000000001</v>
      </c>
      <c r="O36" s="93">
        <v>1</v>
      </c>
      <c r="P36" s="61"/>
    </row>
    <row r="37" spans="1:16" ht="12.75">
      <c r="A37" s="80" t="s">
        <v>303</v>
      </c>
      <c r="B37" s="61" t="s">
        <v>32</v>
      </c>
      <c r="C37" s="86">
        <v>38312</v>
      </c>
      <c r="D37" s="87"/>
      <c r="E37" s="94" t="s">
        <v>354</v>
      </c>
      <c r="F37" s="88" t="s">
        <v>88</v>
      </c>
      <c r="G37" s="89">
        <v>5.4</v>
      </c>
      <c r="H37" s="61">
        <v>4</v>
      </c>
      <c r="I37" s="16" t="s">
        <v>21</v>
      </c>
      <c r="J37" s="11">
        <v>2</v>
      </c>
      <c r="K37" s="17">
        <v>6.3</v>
      </c>
      <c r="L37" s="18">
        <f t="shared" si="0"/>
        <v>6</v>
      </c>
      <c r="M37" s="90">
        <v>1.5</v>
      </c>
      <c r="N37" s="35"/>
      <c r="O37" s="93">
        <v>1</v>
      </c>
      <c r="P37" s="61"/>
    </row>
    <row r="38" spans="1:16" ht="12.75">
      <c r="A38" s="80"/>
      <c r="B38" s="61"/>
      <c r="C38" s="86"/>
      <c r="D38" s="87"/>
      <c r="E38" s="94"/>
      <c r="F38" s="88"/>
      <c r="G38" s="89"/>
      <c r="H38" s="61"/>
      <c r="I38" s="16" t="s">
        <v>21</v>
      </c>
      <c r="J38" s="11"/>
      <c r="K38" s="17"/>
      <c r="L38" s="18" t="e">
        <f>SUM(G38)+H38/(H38+J38)*(K38-G38)</f>
        <v>#DIV/0!</v>
      </c>
      <c r="M38" s="90"/>
      <c r="N38" s="35"/>
      <c r="O38" s="93"/>
      <c r="P38" s="61"/>
    </row>
    <row r="39" spans="1:16" ht="12.75">
      <c r="A39" s="80" t="s">
        <v>303</v>
      </c>
      <c r="B39" s="61" t="s">
        <v>32</v>
      </c>
      <c r="C39" s="86">
        <v>38345</v>
      </c>
      <c r="D39" s="87"/>
      <c r="E39" s="94" t="s">
        <v>313</v>
      </c>
      <c r="F39" s="88" t="s">
        <v>88</v>
      </c>
      <c r="G39" s="89">
        <v>6.3</v>
      </c>
      <c r="H39" s="61">
        <v>1</v>
      </c>
      <c r="I39" s="16" t="s">
        <v>21</v>
      </c>
      <c r="J39" s="11">
        <v>3.5</v>
      </c>
      <c r="K39" s="17">
        <v>6.6</v>
      </c>
      <c r="L39" s="18">
        <f>SUM(G39)+H39/(H39+J39)*(K39-G39)</f>
        <v>6.366666666666666</v>
      </c>
      <c r="M39" s="90">
        <v>2</v>
      </c>
      <c r="N39" s="73">
        <v>6.4</v>
      </c>
      <c r="O39" s="93">
        <v>1</v>
      </c>
      <c r="P39" s="61"/>
    </row>
    <row r="40" spans="1:16" ht="12.75">
      <c r="A40" s="80" t="s">
        <v>303</v>
      </c>
      <c r="B40" s="61" t="s">
        <v>32</v>
      </c>
      <c r="C40" s="86">
        <v>38345</v>
      </c>
      <c r="D40" s="87"/>
      <c r="E40" s="94" t="s">
        <v>313</v>
      </c>
      <c r="F40" s="88" t="s">
        <v>88</v>
      </c>
      <c r="G40" s="89">
        <v>6.3</v>
      </c>
      <c r="H40" s="61">
        <v>1</v>
      </c>
      <c r="I40" s="16" t="s">
        <v>21</v>
      </c>
      <c r="J40" s="11">
        <v>2.5</v>
      </c>
      <c r="K40" s="17">
        <v>6.6</v>
      </c>
      <c r="L40" s="18">
        <f>SUM(G40)+H40/(H40+J40)*(K40-G40)</f>
        <v>6.385714285714285</v>
      </c>
      <c r="M40" s="90">
        <v>2</v>
      </c>
      <c r="N40" s="35">
        <f>SUM(L39:L40)/2</f>
        <v>6.376190476190476</v>
      </c>
      <c r="O40" s="93">
        <v>1</v>
      </c>
      <c r="P40" s="61"/>
    </row>
    <row r="41" spans="1:16" ht="12.75">
      <c r="A41" s="80"/>
      <c r="B41" s="61"/>
      <c r="C41" s="86"/>
      <c r="D41" s="87"/>
      <c r="E41" s="94"/>
      <c r="F41" s="88"/>
      <c r="G41" s="89"/>
      <c r="H41" s="61"/>
      <c r="I41" s="16" t="s">
        <v>21</v>
      </c>
      <c r="J41" s="11"/>
      <c r="K41" s="17"/>
      <c r="L41" s="18" t="e">
        <f t="shared" si="0"/>
        <v>#DIV/0!</v>
      </c>
      <c r="M41" s="90"/>
      <c r="N41" s="35"/>
      <c r="O41" s="93"/>
      <c r="P41" s="61"/>
    </row>
    <row r="42" spans="1:16" ht="12.75">
      <c r="A42" s="80" t="s">
        <v>303</v>
      </c>
      <c r="B42" s="61" t="s">
        <v>32</v>
      </c>
      <c r="C42" s="86">
        <v>38350</v>
      </c>
      <c r="D42" s="87"/>
      <c r="E42" s="94" t="s">
        <v>359</v>
      </c>
      <c r="F42" s="88" t="s">
        <v>88</v>
      </c>
      <c r="G42" s="89">
        <v>6.3</v>
      </c>
      <c r="H42" s="61">
        <v>0.5</v>
      </c>
      <c r="I42" s="16" t="s">
        <v>21</v>
      </c>
      <c r="J42" s="11">
        <v>3</v>
      </c>
      <c r="K42" s="17">
        <v>6.6</v>
      </c>
      <c r="L42" s="18">
        <f>SUM(G42)+H42/(H42+J42)*(K42-G42)</f>
        <v>6.3428571428571425</v>
      </c>
      <c r="M42" s="90">
        <v>2</v>
      </c>
      <c r="N42" s="73">
        <v>6.3</v>
      </c>
      <c r="O42" s="93" t="s">
        <v>159</v>
      </c>
      <c r="P42" s="61"/>
    </row>
    <row r="43" spans="1:16" ht="12.75">
      <c r="A43" s="80"/>
      <c r="B43" s="61"/>
      <c r="C43" s="86"/>
      <c r="D43" s="87"/>
      <c r="E43" s="94"/>
      <c r="F43" s="88"/>
      <c r="G43" s="89"/>
      <c r="H43" s="61"/>
      <c r="I43" s="16" t="s">
        <v>21</v>
      </c>
      <c r="J43" s="11"/>
      <c r="K43" s="17"/>
      <c r="L43" s="18" t="e">
        <f t="shared" si="0"/>
        <v>#DIV/0!</v>
      </c>
      <c r="M43" s="90"/>
      <c r="N43" s="35"/>
      <c r="O43" s="93"/>
      <c r="P43" s="61"/>
    </row>
    <row r="44" spans="1:16" ht="12.75">
      <c r="A44" s="80" t="s">
        <v>303</v>
      </c>
      <c r="B44" s="61" t="s">
        <v>32</v>
      </c>
      <c r="C44" s="86">
        <v>38351</v>
      </c>
      <c r="D44" s="87"/>
      <c r="E44" s="94" t="s">
        <v>373</v>
      </c>
      <c r="F44" s="88" t="s">
        <v>88</v>
      </c>
      <c r="G44" s="89" t="s">
        <v>237</v>
      </c>
      <c r="H44" s="61"/>
      <c r="I44" s="16" t="s">
        <v>21</v>
      </c>
      <c r="J44" s="11"/>
      <c r="K44" s="17"/>
      <c r="L44" s="18">
        <v>6.25</v>
      </c>
      <c r="M44" s="90">
        <v>2.2</v>
      </c>
      <c r="N44" s="73">
        <v>6.3</v>
      </c>
      <c r="O44" s="93" t="s">
        <v>372</v>
      </c>
      <c r="P44" s="61"/>
    </row>
    <row r="45" spans="1:16" ht="12.75">
      <c r="A45" s="80"/>
      <c r="B45" s="61"/>
      <c r="C45" s="86"/>
      <c r="D45" s="87"/>
      <c r="E45" s="94"/>
      <c r="F45" s="88"/>
      <c r="G45" s="89"/>
      <c r="H45" s="61"/>
      <c r="I45" s="16" t="s">
        <v>21</v>
      </c>
      <c r="J45" s="11"/>
      <c r="K45" s="17"/>
      <c r="L45" s="18" t="e">
        <f t="shared" si="0"/>
        <v>#DIV/0!</v>
      </c>
      <c r="M45" s="90"/>
      <c r="N45" s="35"/>
      <c r="O45" s="93"/>
      <c r="P45" s="61"/>
    </row>
    <row r="46" spans="1:16" ht="12.75">
      <c r="A46" s="80" t="s">
        <v>303</v>
      </c>
      <c r="B46" s="61" t="s">
        <v>32</v>
      </c>
      <c r="C46" s="86">
        <v>38354</v>
      </c>
      <c r="D46" s="87"/>
      <c r="E46" s="94" t="s">
        <v>358</v>
      </c>
      <c r="F46" s="88" t="s">
        <v>88</v>
      </c>
      <c r="G46" s="89">
        <v>6.3</v>
      </c>
      <c r="H46" s="61">
        <v>0.5</v>
      </c>
      <c r="I46" s="16" t="s">
        <v>21</v>
      </c>
      <c r="J46" s="11">
        <v>2.5</v>
      </c>
      <c r="K46" s="17">
        <v>6.6</v>
      </c>
      <c r="L46" s="18">
        <f>SUM(G46)+H46/(H46+J46)*(K46-G46)</f>
        <v>6.35</v>
      </c>
      <c r="M46" s="90">
        <v>1.5</v>
      </c>
      <c r="N46" s="73">
        <v>6.4</v>
      </c>
      <c r="O46" s="93">
        <v>1.2</v>
      </c>
      <c r="P46" s="61"/>
    </row>
    <row r="47" spans="1:16" ht="12.75">
      <c r="A47" s="80" t="s">
        <v>303</v>
      </c>
      <c r="B47" s="61" t="s">
        <v>32</v>
      </c>
      <c r="C47" s="86">
        <v>38354</v>
      </c>
      <c r="D47" s="87"/>
      <c r="E47" s="94" t="s">
        <v>358</v>
      </c>
      <c r="F47" s="88" t="s">
        <v>88</v>
      </c>
      <c r="G47" s="89" t="s">
        <v>237</v>
      </c>
      <c r="H47" s="61"/>
      <c r="I47" s="16" t="s">
        <v>21</v>
      </c>
      <c r="J47" s="11"/>
      <c r="K47" s="17"/>
      <c r="L47" s="18">
        <v>6.35</v>
      </c>
      <c r="M47" s="90">
        <v>1.5</v>
      </c>
      <c r="N47" s="35">
        <f>SUM(L46:L47)/2</f>
        <v>6.35</v>
      </c>
      <c r="O47" s="93">
        <v>1.2</v>
      </c>
      <c r="P47" s="61"/>
    </row>
    <row r="48" spans="1:16" ht="12.75">
      <c r="A48" s="80"/>
      <c r="B48" s="61"/>
      <c r="C48" s="86"/>
      <c r="D48" s="87"/>
      <c r="E48" s="94"/>
      <c r="F48" s="88"/>
      <c r="G48" s="89"/>
      <c r="H48" s="61"/>
      <c r="I48" s="16" t="s">
        <v>21</v>
      </c>
      <c r="J48" s="11"/>
      <c r="K48" s="17"/>
      <c r="L48" s="18" t="e">
        <f t="shared" si="0"/>
        <v>#DIV/0!</v>
      </c>
      <c r="M48" s="90"/>
      <c r="N48" s="35"/>
      <c r="O48" s="93"/>
      <c r="P48" s="61"/>
    </row>
    <row r="49" spans="1:16" ht="12.75">
      <c r="A49" s="80"/>
      <c r="B49" s="61"/>
      <c r="C49" s="86"/>
      <c r="D49" s="87"/>
      <c r="E49" s="94"/>
      <c r="F49" s="88"/>
      <c r="G49" s="89"/>
      <c r="H49" s="61"/>
      <c r="I49" s="16" t="s">
        <v>21</v>
      </c>
      <c r="J49" s="11"/>
      <c r="K49" s="17"/>
      <c r="L49" s="18" t="e">
        <f t="shared" si="0"/>
        <v>#DIV/0!</v>
      </c>
      <c r="M49" s="90"/>
      <c r="N49" s="35"/>
      <c r="O49" s="93"/>
      <c r="P49" s="61"/>
    </row>
    <row r="50" spans="1:16" ht="12.75">
      <c r="A50" s="80"/>
      <c r="B50" s="61"/>
      <c r="C50" s="86"/>
      <c r="D50" s="87"/>
      <c r="E50" s="87"/>
      <c r="F50" s="88"/>
      <c r="G50" s="89"/>
      <c r="H50" s="61"/>
      <c r="I50" s="16" t="s">
        <v>21</v>
      </c>
      <c r="J50" s="11"/>
      <c r="K50" s="17"/>
      <c r="L50" s="18" t="e">
        <f>SUM(G50)+H50/(H50+J50)*(K50-G50)</f>
        <v>#DIV/0!</v>
      </c>
      <c r="M50" s="90"/>
      <c r="N50" s="35"/>
      <c r="O50" s="91"/>
      <c r="P50" s="61"/>
    </row>
    <row r="51" spans="1:16" ht="12.75">
      <c r="A51" s="97"/>
      <c r="B51" s="98"/>
      <c r="C51" s="99"/>
      <c r="D51" s="100"/>
      <c r="E51" s="100"/>
      <c r="F51" s="98"/>
      <c r="G51" s="101"/>
      <c r="H51" s="98"/>
      <c r="I51" s="102"/>
      <c r="J51" s="98"/>
      <c r="K51" s="101"/>
      <c r="L51" s="101"/>
      <c r="M51" s="98"/>
      <c r="N51" s="36"/>
      <c r="O51" s="103"/>
      <c r="P51" s="98"/>
    </row>
    <row r="52" spans="1:16" ht="12.75">
      <c r="A52" s="97"/>
      <c r="B52" s="98"/>
      <c r="C52" s="99"/>
      <c r="D52" s="100"/>
      <c r="E52" s="100"/>
      <c r="F52" s="98"/>
      <c r="G52" s="101"/>
      <c r="H52" s="98"/>
      <c r="I52" s="102"/>
      <c r="J52" s="98"/>
      <c r="K52" s="101"/>
      <c r="L52" s="101"/>
      <c r="M52" s="98"/>
      <c r="N52" s="36"/>
      <c r="O52" s="103"/>
      <c r="P52" s="98"/>
    </row>
    <row r="53" spans="1:16" ht="12.75">
      <c r="A53" s="97"/>
      <c r="B53" s="98"/>
      <c r="C53" s="99"/>
      <c r="D53" s="100"/>
      <c r="E53" s="100"/>
      <c r="F53" s="98"/>
      <c r="G53" s="101"/>
      <c r="H53" s="98"/>
      <c r="I53" s="102"/>
      <c r="J53" s="98"/>
      <c r="K53" s="101"/>
      <c r="L53" s="101"/>
      <c r="M53" s="98"/>
      <c r="N53" s="36"/>
      <c r="O53" s="103"/>
      <c r="P53" s="98"/>
    </row>
    <row r="54" spans="1:16" ht="12.75">
      <c r="A54" s="97"/>
      <c r="B54" s="98"/>
      <c r="C54" s="99"/>
      <c r="D54" s="100"/>
      <c r="E54" s="100"/>
      <c r="F54" s="98"/>
      <c r="G54" s="101"/>
      <c r="H54" s="98"/>
      <c r="I54" s="102"/>
      <c r="J54" s="98"/>
      <c r="K54" s="101"/>
      <c r="L54" s="101"/>
      <c r="M54" s="98"/>
      <c r="N54" s="36"/>
      <c r="O54" s="103"/>
      <c r="P54" s="98"/>
    </row>
    <row r="56" spans="1:15" s="70" customFormat="1" ht="12.75">
      <c r="A56" s="69" t="s">
        <v>50</v>
      </c>
      <c r="K56" s="71"/>
      <c r="N56" s="56"/>
      <c r="O56" s="104"/>
    </row>
    <row r="57" spans="1:15" s="70" customFormat="1" ht="10.5">
      <c r="A57" s="56"/>
      <c r="K57" s="71"/>
      <c r="N57" s="56"/>
      <c r="O57" s="104"/>
    </row>
    <row r="58" spans="1:15" s="56" customFormat="1" ht="10.5">
      <c r="A58" s="72" t="s">
        <v>51</v>
      </c>
      <c r="K58" s="57"/>
      <c r="O58" s="105"/>
    </row>
    <row r="59" spans="1:15" s="56" customFormat="1" ht="10.5">
      <c r="A59" s="72" t="s">
        <v>52</v>
      </c>
      <c r="K59" s="57"/>
      <c r="O59" s="105"/>
    </row>
    <row r="60" spans="1:15" s="56" customFormat="1" ht="10.5" customHeight="1">
      <c r="A60" s="72"/>
      <c r="K60" s="57"/>
      <c r="O60" s="105"/>
    </row>
    <row r="61" spans="1:15" s="56" customFormat="1" ht="10.5">
      <c r="A61" s="72" t="s">
        <v>53</v>
      </c>
      <c r="K61" s="57"/>
      <c r="O61" s="105"/>
    </row>
    <row r="62" spans="1:15" s="56" customFormat="1" ht="10.5">
      <c r="A62" s="72" t="s">
        <v>54</v>
      </c>
      <c r="K62" s="57"/>
      <c r="O62" s="105"/>
    </row>
    <row r="63" spans="1:15" s="56" customFormat="1" ht="10.5">
      <c r="A63" s="72" t="s">
        <v>55</v>
      </c>
      <c r="K63" s="57"/>
      <c r="O63" s="105"/>
    </row>
    <row r="64" spans="1:15" s="56" customFormat="1" ht="10.5" customHeight="1">
      <c r="A64" s="72" t="s">
        <v>56</v>
      </c>
      <c r="K64" s="57"/>
      <c r="O64" s="105"/>
    </row>
    <row r="65" spans="11:15" s="56" customFormat="1" ht="4.5" customHeight="1">
      <c r="K65" s="57"/>
      <c r="O65" s="105"/>
    </row>
    <row r="66" spans="1:15" s="56" customFormat="1" ht="10.5">
      <c r="A66" s="72" t="s">
        <v>57</v>
      </c>
      <c r="B66" s="72" t="s">
        <v>59</v>
      </c>
      <c r="K66" s="57"/>
      <c r="O66" s="105"/>
    </row>
    <row r="67" spans="1:15" s="56" customFormat="1" ht="10.5">
      <c r="A67" s="56" t="s">
        <v>58</v>
      </c>
      <c r="B67" s="56" t="s">
        <v>61</v>
      </c>
      <c r="K67" s="57"/>
      <c r="O67" s="105"/>
    </row>
    <row r="68" spans="1:15" s="56" customFormat="1" ht="10.5">
      <c r="A68" s="56" t="s">
        <v>60</v>
      </c>
      <c r="B68" s="56" t="s">
        <v>63</v>
      </c>
      <c r="K68" s="57"/>
      <c r="O68" s="105"/>
    </row>
    <row r="69" spans="1:15" s="56" customFormat="1" ht="10.5">
      <c r="A69" s="56" t="s">
        <v>62</v>
      </c>
      <c r="B69" s="72" t="s">
        <v>114</v>
      </c>
      <c r="K69" s="57"/>
      <c r="O69" s="105"/>
    </row>
    <row r="70" spans="1:15" s="56" customFormat="1" ht="10.5">
      <c r="A70" s="56" t="s">
        <v>115</v>
      </c>
      <c r="B70" s="72" t="s">
        <v>64</v>
      </c>
      <c r="K70" s="57"/>
      <c r="O70" s="105"/>
    </row>
    <row r="71" spans="11:15" s="56" customFormat="1" ht="4.5" customHeight="1">
      <c r="K71" s="57"/>
      <c r="O71" s="105"/>
    </row>
    <row r="72" spans="1:15" s="56" customFormat="1" ht="10.5">
      <c r="A72" s="72" t="s">
        <v>65</v>
      </c>
      <c r="K72" s="57"/>
      <c r="O72" s="105"/>
    </row>
    <row r="73" spans="1:15" s="56" customFormat="1" ht="10.5">
      <c r="A73" s="72" t="s">
        <v>66</v>
      </c>
      <c r="K73" s="57"/>
      <c r="O73" s="105"/>
    </row>
    <row r="74" spans="11:15" s="56" customFormat="1" ht="10.5">
      <c r="K74" s="57"/>
      <c r="O74" s="105"/>
    </row>
    <row r="75" spans="1:15" s="56" customFormat="1" ht="10.5">
      <c r="A75" s="72" t="s">
        <v>67</v>
      </c>
      <c r="K75" s="57"/>
      <c r="O75" s="105"/>
    </row>
    <row r="76" spans="1:15" s="56" customFormat="1" ht="10.5">
      <c r="A76" s="72" t="s">
        <v>68</v>
      </c>
      <c r="K76" s="57"/>
      <c r="O76" s="105"/>
    </row>
    <row r="77" spans="1:15" s="56" customFormat="1" ht="10.5">
      <c r="A77" s="72" t="s">
        <v>69</v>
      </c>
      <c r="K77" s="57"/>
      <c r="O77" s="105"/>
    </row>
    <row r="78" spans="11:15" s="56" customFormat="1" ht="4.5" customHeight="1">
      <c r="K78" s="57"/>
      <c r="O78" s="105"/>
    </row>
    <row r="79" spans="1:15" s="56" customFormat="1" ht="10.5">
      <c r="A79" s="56" t="s">
        <v>70</v>
      </c>
      <c r="K79" s="57"/>
      <c r="O79" s="105"/>
    </row>
    <row r="80" spans="11:15" s="56" customFormat="1" ht="10.5">
      <c r="K80" s="57"/>
      <c r="O80" s="105"/>
    </row>
    <row r="81" spans="1:15" s="56" customFormat="1" ht="10.5">
      <c r="A81" s="72" t="s">
        <v>71</v>
      </c>
      <c r="K81" s="57"/>
      <c r="O81" s="105"/>
    </row>
    <row r="82" spans="11:15" s="56" customFormat="1" ht="10.5">
      <c r="K82" s="57"/>
      <c r="O82" s="105"/>
    </row>
    <row r="83" spans="1:15" s="56" customFormat="1" ht="10.5">
      <c r="A83" s="72" t="s">
        <v>72</v>
      </c>
      <c r="K83" s="57"/>
      <c r="O83" s="105"/>
    </row>
  </sheetData>
  <printOptions/>
  <pageMargins left="0.75" right="0.75" top="1" bottom="1" header="0" footer="0"/>
  <pageSetup orientation="portrait" paperSize="9" r:id="rId1"/>
</worksheet>
</file>

<file path=xl/worksheets/sheet24.xml><?xml version="1.0" encoding="utf-8"?>
<worksheet xmlns="http://schemas.openxmlformats.org/spreadsheetml/2006/main" xmlns:r="http://schemas.openxmlformats.org/officeDocument/2006/relationships">
  <dimension ref="A1:P87"/>
  <sheetViews>
    <sheetView workbookViewId="0" topLeftCell="A1">
      <selection activeCell="A17" sqref="A17"/>
    </sheetView>
  </sheetViews>
  <sheetFormatPr defaultColWidth="11.421875" defaultRowHeight="12.75"/>
  <cols>
    <col min="1" max="1" width="27.28125" style="40" customWidth="1"/>
    <col min="2" max="2" width="20.421875" style="20" customWidth="1"/>
    <col min="3" max="3" width="10.421875" style="20" customWidth="1"/>
    <col min="4" max="4" width="8.7109375" style="20" customWidth="1"/>
    <col min="5" max="5" width="8.421875" style="20" customWidth="1"/>
    <col min="6" max="6" width="10.7109375" style="20" customWidth="1"/>
    <col min="7" max="7" width="12.140625" style="20" customWidth="1"/>
    <col min="8" max="8" width="6.57421875" style="20" customWidth="1"/>
    <col min="9" max="9" width="2.57421875" style="20" customWidth="1"/>
    <col min="10" max="10" width="6.140625" style="20" customWidth="1"/>
    <col min="11" max="11" width="12.7109375" style="39" customWidth="1"/>
    <col min="12" max="12" width="14.00390625" style="20" customWidth="1"/>
    <col min="13" max="13" width="4.421875" style="20" customWidth="1"/>
    <col min="14" max="14" width="13.421875" style="40" customWidth="1"/>
    <col min="15" max="15" width="5.8515625" style="75" customWidth="1"/>
    <col min="16" max="16" width="36.28125" style="20" customWidth="1"/>
    <col min="17" max="16384" width="11.421875" style="20" customWidth="1"/>
  </cols>
  <sheetData>
    <row r="1" ht="19.5">
      <c r="A1" s="38" t="s">
        <v>0</v>
      </c>
    </row>
    <row r="2" ht="30.75">
      <c r="A2" s="41" t="s">
        <v>1</v>
      </c>
    </row>
    <row r="4" spans="1:15" ht="19.5">
      <c r="A4" s="42" t="s">
        <v>190</v>
      </c>
      <c r="C4" s="76"/>
      <c r="G4" s="39"/>
      <c r="I4" s="43"/>
      <c r="L4" s="39"/>
      <c r="N4" s="44"/>
      <c r="O4" s="77"/>
    </row>
    <row r="5" spans="7:15" ht="12.75">
      <c r="G5" s="39"/>
      <c r="I5" s="43"/>
      <c r="L5" s="39"/>
      <c r="N5" s="44"/>
      <c r="O5" s="77"/>
    </row>
    <row r="6" spans="1:15" s="43" customFormat="1" ht="12.75">
      <c r="A6" s="45" t="s">
        <v>2</v>
      </c>
      <c r="B6" s="20"/>
      <c r="E6" s="46"/>
      <c r="F6" s="47" t="s">
        <v>3</v>
      </c>
      <c r="G6" s="48" t="s">
        <v>4</v>
      </c>
      <c r="H6" s="49"/>
      <c r="I6" s="49"/>
      <c r="J6" s="49"/>
      <c r="K6" s="50"/>
      <c r="L6" s="51" t="s">
        <v>5</v>
      </c>
      <c r="M6" s="47" t="s">
        <v>6</v>
      </c>
      <c r="N6" s="52"/>
      <c r="O6" s="78" t="s">
        <v>7</v>
      </c>
    </row>
    <row r="7" spans="7:15" ht="13.5" thickBot="1">
      <c r="G7" s="39"/>
      <c r="I7" s="43"/>
      <c r="L7" s="39"/>
      <c r="N7" s="53" t="s">
        <v>8</v>
      </c>
      <c r="O7" s="77"/>
    </row>
    <row r="8" spans="1:16" ht="14.25" thickBot="1" thickTop="1">
      <c r="A8" s="246" t="s">
        <v>9</v>
      </c>
      <c r="B8" s="54"/>
      <c r="C8" s="54"/>
      <c r="D8" s="246" t="s">
        <v>10</v>
      </c>
      <c r="E8" s="250" t="s">
        <v>10</v>
      </c>
      <c r="F8" s="56"/>
      <c r="G8" s="258" t="s">
        <v>11</v>
      </c>
      <c r="H8" s="259"/>
      <c r="I8" s="259"/>
      <c r="J8" s="259"/>
      <c r="K8" s="260"/>
      <c r="L8" s="57"/>
      <c r="M8" s="56"/>
      <c r="N8" s="53" t="s">
        <v>12</v>
      </c>
      <c r="O8" s="79"/>
      <c r="P8" s="56"/>
    </row>
    <row r="9" spans="1:16" ht="14.25" thickBot="1" thickTop="1">
      <c r="A9" s="247" t="s">
        <v>13</v>
      </c>
      <c r="B9" s="248" t="s">
        <v>14</v>
      </c>
      <c r="C9" s="249" t="s">
        <v>15</v>
      </c>
      <c r="D9" s="251" t="s">
        <v>16</v>
      </c>
      <c r="E9" s="251" t="s">
        <v>17</v>
      </c>
      <c r="F9" s="248" t="s">
        <v>18</v>
      </c>
      <c r="G9" s="252" t="s">
        <v>19</v>
      </c>
      <c r="H9" s="253" t="s">
        <v>20</v>
      </c>
      <c r="I9" s="253" t="s">
        <v>21</v>
      </c>
      <c r="J9" s="253" t="s">
        <v>20</v>
      </c>
      <c r="K9" s="254" t="s">
        <v>22</v>
      </c>
      <c r="L9" s="255" t="s">
        <v>23</v>
      </c>
      <c r="M9" s="249" t="s">
        <v>24</v>
      </c>
      <c r="N9" s="256"/>
      <c r="O9" s="257" t="s">
        <v>25</v>
      </c>
      <c r="P9" s="249" t="s">
        <v>26</v>
      </c>
    </row>
    <row r="10" spans="1:16" ht="13.5" thickTop="1">
      <c r="A10" s="80"/>
      <c r="B10" s="62"/>
      <c r="C10" s="62"/>
      <c r="D10" s="62"/>
      <c r="E10" s="62"/>
      <c r="F10" s="62"/>
      <c r="G10" s="63"/>
      <c r="H10" s="64"/>
      <c r="I10" s="16" t="s">
        <v>21</v>
      </c>
      <c r="J10" s="64"/>
      <c r="K10" s="81"/>
      <c r="L10" s="82" t="e">
        <f aca="true" t="shared" si="0" ref="L10:L53">SUM(G10)+H10/(H10+J10)*(K10-G10)</f>
        <v>#DIV/0!</v>
      </c>
      <c r="M10" s="62"/>
      <c r="N10" s="35"/>
      <c r="O10" s="83"/>
      <c r="P10" s="62"/>
    </row>
    <row r="11" spans="1:16" ht="12.75">
      <c r="A11" s="84"/>
      <c r="B11" s="11"/>
      <c r="C11" s="12"/>
      <c r="D11" s="22"/>
      <c r="E11" s="22"/>
      <c r="F11" s="11"/>
      <c r="G11" s="15"/>
      <c r="H11" s="11"/>
      <c r="I11" s="16" t="s">
        <v>21</v>
      </c>
      <c r="J11" s="11"/>
      <c r="K11" s="17"/>
      <c r="L11" s="18" t="e">
        <f t="shared" si="0"/>
        <v>#DIV/0!</v>
      </c>
      <c r="M11" s="11"/>
      <c r="N11" s="7"/>
      <c r="O11" s="85"/>
      <c r="P11" s="11"/>
    </row>
    <row r="12" spans="1:16" ht="12.75">
      <c r="A12" s="80"/>
      <c r="B12" s="61"/>
      <c r="C12" s="86"/>
      <c r="D12" s="87"/>
      <c r="E12" s="94"/>
      <c r="F12" s="88"/>
      <c r="G12" s="89"/>
      <c r="H12" s="61"/>
      <c r="I12" s="16" t="s">
        <v>21</v>
      </c>
      <c r="J12" s="11"/>
      <c r="K12" s="17"/>
      <c r="L12" s="18" t="e">
        <f t="shared" si="0"/>
        <v>#DIV/0!</v>
      </c>
      <c r="M12" s="90"/>
      <c r="N12" s="35"/>
      <c r="O12" s="93"/>
      <c r="P12" s="61"/>
    </row>
    <row r="13" spans="1:16" ht="12.75">
      <c r="A13" s="80" t="s">
        <v>257</v>
      </c>
      <c r="B13" s="61" t="s">
        <v>231</v>
      </c>
      <c r="C13" s="86">
        <v>38200</v>
      </c>
      <c r="D13" s="87"/>
      <c r="E13" s="94" t="s">
        <v>258</v>
      </c>
      <c r="F13" s="88" t="s">
        <v>88</v>
      </c>
      <c r="G13" s="89">
        <v>4.7</v>
      </c>
      <c r="H13" s="61">
        <v>1</v>
      </c>
      <c r="I13" s="16" t="s">
        <v>21</v>
      </c>
      <c r="J13" s="11"/>
      <c r="K13" s="17"/>
      <c r="L13" s="96" t="s">
        <v>259</v>
      </c>
      <c r="M13" s="90">
        <v>1.5</v>
      </c>
      <c r="N13" s="35"/>
      <c r="O13" s="93" t="s">
        <v>254</v>
      </c>
      <c r="P13" s="61"/>
    </row>
    <row r="14" spans="1:16" ht="12.75">
      <c r="A14" s="80" t="s">
        <v>257</v>
      </c>
      <c r="B14" s="61" t="s">
        <v>231</v>
      </c>
      <c r="C14" s="86">
        <v>38200</v>
      </c>
      <c r="D14" s="87"/>
      <c r="E14" s="94" t="s">
        <v>258</v>
      </c>
      <c r="F14" s="88" t="s">
        <v>88</v>
      </c>
      <c r="G14" s="89" t="s">
        <v>227</v>
      </c>
      <c r="H14" s="61"/>
      <c r="I14" s="16" t="s">
        <v>21</v>
      </c>
      <c r="J14" s="11"/>
      <c r="K14" s="17"/>
      <c r="L14" s="18">
        <v>4.7</v>
      </c>
      <c r="M14" s="90">
        <v>1.5</v>
      </c>
      <c r="N14" s="35"/>
      <c r="O14" s="93" t="s">
        <v>254</v>
      </c>
      <c r="P14" s="61"/>
    </row>
    <row r="15" spans="1:16" ht="12.75">
      <c r="A15" s="80"/>
      <c r="B15" s="61"/>
      <c r="C15" s="86"/>
      <c r="D15" s="87"/>
      <c r="E15" s="94"/>
      <c r="F15" s="88"/>
      <c r="G15" s="89"/>
      <c r="H15" s="61"/>
      <c r="I15" s="16" t="s">
        <v>21</v>
      </c>
      <c r="J15" s="11"/>
      <c r="K15" s="17"/>
      <c r="L15" s="18" t="e">
        <f t="shared" si="0"/>
        <v>#DIV/0!</v>
      </c>
      <c r="M15" s="90"/>
      <c r="N15" s="35"/>
      <c r="O15" s="93"/>
      <c r="P15" s="61"/>
    </row>
    <row r="16" spans="1:16" ht="12.75">
      <c r="A16" s="80" t="s">
        <v>297</v>
      </c>
      <c r="B16" s="61" t="s">
        <v>32</v>
      </c>
      <c r="C16" s="86">
        <v>38242</v>
      </c>
      <c r="D16" s="87"/>
      <c r="E16" s="94" t="s">
        <v>298</v>
      </c>
      <c r="F16" s="88" t="s">
        <v>88</v>
      </c>
      <c r="G16" s="89">
        <v>3.9</v>
      </c>
      <c r="H16" s="61">
        <v>2.5</v>
      </c>
      <c r="I16" s="16" t="s">
        <v>21</v>
      </c>
      <c r="J16" s="11">
        <v>1.7</v>
      </c>
      <c r="K16" s="17">
        <v>4.7</v>
      </c>
      <c r="L16" s="18">
        <f t="shared" si="0"/>
        <v>4.376190476190477</v>
      </c>
      <c r="M16" s="90">
        <v>2</v>
      </c>
      <c r="N16" s="35"/>
      <c r="O16" s="93" t="s">
        <v>216</v>
      </c>
      <c r="P16" s="61"/>
    </row>
    <row r="17" spans="1:16" ht="12.75">
      <c r="A17" s="80"/>
      <c r="B17" s="61"/>
      <c r="C17" s="86"/>
      <c r="D17" s="87"/>
      <c r="E17" s="94"/>
      <c r="F17" s="88"/>
      <c r="G17" s="89"/>
      <c r="H17" s="61"/>
      <c r="I17" s="16" t="s">
        <v>21</v>
      </c>
      <c r="J17" s="11"/>
      <c r="K17" s="17"/>
      <c r="L17" s="18" t="e">
        <f t="shared" si="0"/>
        <v>#DIV/0!</v>
      </c>
      <c r="M17" s="90"/>
      <c r="N17" s="35"/>
      <c r="O17" s="93"/>
      <c r="P17" s="61"/>
    </row>
    <row r="18" spans="1:16" ht="12.75">
      <c r="A18" s="80"/>
      <c r="B18" s="61"/>
      <c r="C18" s="86"/>
      <c r="D18" s="87"/>
      <c r="E18" s="94"/>
      <c r="F18" s="88"/>
      <c r="G18" s="89"/>
      <c r="H18" s="61"/>
      <c r="I18" s="16" t="s">
        <v>21</v>
      </c>
      <c r="J18" s="11"/>
      <c r="K18" s="17"/>
      <c r="L18" s="18" t="e">
        <f t="shared" si="0"/>
        <v>#DIV/0!</v>
      </c>
      <c r="M18" s="90"/>
      <c r="N18" s="35"/>
      <c r="O18" s="93"/>
      <c r="P18" s="61"/>
    </row>
    <row r="19" spans="1:16" ht="12.75">
      <c r="A19" s="80"/>
      <c r="B19" s="61"/>
      <c r="C19" s="86"/>
      <c r="D19" s="87"/>
      <c r="E19" s="94"/>
      <c r="F19" s="88"/>
      <c r="G19" s="89"/>
      <c r="H19" s="61"/>
      <c r="I19" s="16" t="s">
        <v>21</v>
      </c>
      <c r="J19" s="11"/>
      <c r="K19" s="17"/>
      <c r="L19" s="18" t="e">
        <f t="shared" si="0"/>
        <v>#DIV/0!</v>
      </c>
      <c r="M19" s="90"/>
      <c r="N19" s="35"/>
      <c r="O19" s="93"/>
      <c r="P19" s="61"/>
    </row>
    <row r="20" spans="1:16" ht="12.75">
      <c r="A20" s="80"/>
      <c r="B20" s="61"/>
      <c r="C20" s="86"/>
      <c r="D20" s="87"/>
      <c r="E20" s="94"/>
      <c r="F20" s="88"/>
      <c r="G20" s="89"/>
      <c r="H20" s="61"/>
      <c r="I20" s="16" t="s">
        <v>21</v>
      </c>
      <c r="J20" s="11"/>
      <c r="K20" s="17"/>
      <c r="L20" s="18" t="e">
        <f t="shared" si="0"/>
        <v>#DIV/0!</v>
      </c>
      <c r="M20" s="90"/>
      <c r="N20" s="35"/>
      <c r="O20" s="93"/>
      <c r="P20" s="61"/>
    </row>
    <row r="21" spans="1:16" ht="12.75">
      <c r="A21" s="80"/>
      <c r="B21" s="61"/>
      <c r="C21" s="86"/>
      <c r="D21" s="87"/>
      <c r="E21" s="94"/>
      <c r="F21" s="88"/>
      <c r="G21" s="89"/>
      <c r="H21" s="61"/>
      <c r="I21" s="16" t="s">
        <v>21</v>
      </c>
      <c r="J21" s="11"/>
      <c r="K21" s="17"/>
      <c r="L21" s="18" t="e">
        <f t="shared" si="0"/>
        <v>#DIV/0!</v>
      </c>
      <c r="M21" s="90"/>
      <c r="N21" s="35"/>
      <c r="O21" s="93"/>
      <c r="P21" s="61"/>
    </row>
    <row r="22" spans="1:16" ht="12.75">
      <c r="A22" s="80"/>
      <c r="B22" s="61"/>
      <c r="C22" s="86"/>
      <c r="D22" s="87"/>
      <c r="E22" s="94"/>
      <c r="F22" s="88"/>
      <c r="G22" s="89"/>
      <c r="H22" s="61"/>
      <c r="I22" s="16" t="s">
        <v>21</v>
      </c>
      <c r="J22" s="11"/>
      <c r="K22" s="17"/>
      <c r="L22" s="18" t="e">
        <f t="shared" si="0"/>
        <v>#DIV/0!</v>
      </c>
      <c r="M22" s="90"/>
      <c r="N22" s="35"/>
      <c r="O22" s="93"/>
      <c r="P22" s="61"/>
    </row>
    <row r="23" spans="1:16" ht="12.75">
      <c r="A23" s="80"/>
      <c r="B23" s="61"/>
      <c r="C23" s="86"/>
      <c r="D23" s="87"/>
      <c r="E23" s="94"/>
      <c r="F23" s="88"/>
      <c r="G23" s="89"/>
      <c r="H23" s="61"/>
      <c r="I23" s="16" t="s">
        <v>21</v>
      </c>
      <c r="J23" s="11"/>
      <c r="K23" s="17"/>
      <c r="L23" s="18" t="e">
        <f t="shared" si="0"/>
        <v>#DIV/0!</v>
      </c>
      <c r="M23" s="90"/>
      <c r="N23" s="35"/>
      <c r="O23" s="93"/>
      <c r="P23" s="61"/>
    </row>
    <row r="24" spans="1:16" ht="12.75">
      <c r="A24" s="80"/>
      <c r="B24" s="61"/>
      <c r="C24" s="86"/>
      <c r="D24" s="87"/>
      <c r="E24" s="94"/>
      <c r="F24" s="88"/>
      <c r="G24" s="89"/>
      <c r="H24" s="61"/>
      <c r="I24" s="16" t="s">
        <v>21</v>
      </c>
      <c r="J24" s="11"/>
      <c r="K24" s="17"/>
      <c r="L24" s="18" t="e">
        <f t="shared" si="0"/>
        <v>#DIV/0!</v>
      </c>
      <c r="M24" s="90"/>
      <c r="N24" s="35"/>
      <c r="O24" s="93"/>
      <c r="P24" s="61"/>
    </row>
    <row r="25" spans="1:16" ht="12.75">
      <c r="A25" s="80"/>
      <c r="B25" s="61"/>
      <c r="C25" s="86"/>
      <c r="D25" s="87"/>
      <c r="E25" s="94"/>
      <c r="F25" s="88"/>
      <c r="G25" s="89"/>
      <c r="H25" s="61"/>
      <c r="I25" s="16" t="s">
        <v>21</v>
      </c>
      <c r="J25" s="11"/>
      <c r="K25" s="17"/>
      <c r="L25" s="18" t="e">
        <f t="shared" si="0"/>
        <v>#DIV/0!</v>
      </c>
      <c r="M25" s="90"/>
      <c r="N25" s="35"/>
      <c r="O25" s="93"/>
      <c r="P25" s="61"/>
    </row>
    <row r="26" spans="1:16" ht="12.75">
      <c r="A26" s="80"/>
      <c r="B26" s="61"/>
      <c r="C26" s="86"/>
      <c r="D26" s="87"/>
      <c r="E26" s="94"/>
      <c r="F26" s="88"/>
      <c r="G26" s="89"/>
      <c r="H26" s="61"/>
      <c r="I26" s="16" t="s">
        <v>21</v>
      </c>
      <c r="J26" s="11"/>
      <c r="K26" s="17"/>
      <c r="L26" s="18" t="e">
        <f t="shared" si="0"/>
        <v>#DIV/0!</v>
      </c>
      <c r="M26" s="90"/>
      <c r="N26" s="35"/>
      <c r="O26" s="93"/>
      <c r="P26" s="61"/>
    </row>
    <row r="27" spans="1:16" ht="12.75">
      <c r="A27" s="80"/>
      <c r="B27" s="61"/>
      <c r="C27" s="86"/>
      <c r="D27" s="87"/>
      <c r="E27" s="94"/>
      <c r="F27" s="88"/>
      <c r="G27" s="89"/>
      <c r="H27" s="61"/>
      <c r="I27" s="16" t="s">
        <v>21</v>
      </c>
      <c r="J27" s="11"/>
      <c r="K27" s="17"/>
      <c r="L27" s="18" t="e">
        <f t="shared" si="0"/>
        <v>#DIV/0!</v>
      </c>
      <c r="M27" s="90"/>
      <c r="N27" s="35"/>
      <c r="O27" s="93"/>
      <c r="P27" s="61"/>
    </row>
    <row r="28" spans="1:16" ht="12.75">
      <c r="A28" s="80"/>
      <c r="B28" s="61"/>
      <c r="C28" s="86"/>
      <c r="D28" s="87"/>
      <c r="E28" s="94"/>
      <c r="F28" s="88"/>
      <c r="G28" s="89"/>
      <c r="H28" s="61"/>
      <c r="I28" s="16" t="s">
        <v>21</v>
      </c>
      <c r="J28" s="11"/>
      <c r="K28" s="17"/>
      <c r="L28" s="18" t="e">
        <f t="shared" si="0"/>
        <v>#DIV/0!</v>
      </c>
      <c r="M28" s="90"/>
      <c r="N28" s="35"/>
      <c r="O28" s="93"/>
      <c r="P28" s="61"/>
    </row>
    <row r="29" spans="1:16" ht="12.75">
      <c r="A29" s="80"/>
      <c r="B29" s="61"/>
      <c r="C29" s="86"/>
      <c r="D29" s="87"/>
      <c r="E29" s="94"/>
      <c r="F29" s="88"/>
      <c r="G29" s="89"/>
      <c r="H29" s="61"/>
      <c r="I29" s="16" t="s">
        <v>21</v>
      </c>
      <c r="J29" s="11"/>
      <c r="K29" s="17"/>
      <c r="L29" s="18" t="e">
        <f t="shared" si="0"/>
        <v>#DIV/0!</v>
      </c>
      <c r="M29" s="90"/>
      <c r="N29" s="35"/>
      <c r="O29" s="93"/>
      <c r="P29" s="61"/>
    </row>
    <row r="30" spans="1:16" ht="12.75">
      <c r="A30" s="80"/>
      <c r="B30" s="61"/>
      <c r="C30" s="86"/>
      <c r="D30" s="87"/>
      <c r="E30" s="94"/>
      <c r="F30" s="88"/>
      <c r="G30" s="89"/>
      <c r="H30" s="61"/>
      <c r="I30" s="16" t="s">
        <v>21</v>
      </c>
      <c r="J30" s="11"/>
      <c r="K30" s="17"/>
      <c r="L30" s="18" t="e">
        <f t="shared" si="0"/>
        <v>#DIV/0!</v>
      </c>
      <c r="M30" s="90"/>
      <c r="N30" s="35"/>
      <c r="O30" s="93"/>
      <c r="P30" s="61"/>
    </row>
    <row r="31" spans="1:16" ht="12.75">
      <c r="A31" s="80"/>
      <c r="B31" s="61"/>
      <c r="C31" s="86"/>
      <c r="D31" s="87"/>
      <c r="E31" s="94"/>
      <c r="F31" s="88"/>
      <c r="G31" s="89"/>
      <c r="H31" s="61"/>
      <c r="I31" s="16" t="s">
        <v>21</v>
      </c>
      <c r="J31" s="11"/>
      <c r="K31" s="17"/>
      <c r="L31" s="18" t="e">
        <f t="shared" si="0"/>
        <v>#DIV/0!</v>
      </c>
      <c r="M31" s="90"/>
      <c r="N31" s="35"/>
      <c r="O31" s="93"/>
      <c r="P31" s="61"/>
    </row>
    <row r="32" spans="1:16" ht="12.75">
      <c r="A32" s="80"/>
      <c r="B32" s="61"/>
      <c r="C32" s="86"/>
      <c r="D32" s="87"/>
      <c r="E32" s="94"/>
      <c r="F32" s="88"/>
      <c r="G32" s="89"/>
      <c r="H32" s="61"/>
      <c r="I32" s="16" t="s">
        <v>21</v>
      </c>
      <c r="J32" s="11"/>
      <c r="K32" s="17"/>
      <c r="L32" s="18" t="e">
        <f t="shared" si="0"/>
        <v>#DIV/0!</v>
      </c>
      <c r="M32" s="90"/>
      <c r="N32" s="35"/>
      <c r="O32" s="93"/>
      <c r="P32" s="61"/>
    </row>
    <row r="33" spans="1:16" ht="12.75">
      <c r="A33" s="80"/>
      <c r="B33" s="61"/>
      <c r="C33" s="86"/>
      <c r="D33" s="87"/>
      <c r="E33" s="94"/>
      <c r="F33" s="88"/>
      <c r="G33" s="89"/>
      <c r="H33" s="61"/>
      <c r="I33" s="16" t="s">
        <v>21</v>
      </c>
      <c r="J33" s="11"/>
      <c r="K33" s="17"/>
      <c r="L33" s="18" t="e">
        <f t="shared" si="0"/>
        <v>#DIV/0!</v>
      </c>
      <c r="M33" s="90"/>
      <c r="N33" s="35"/>
      <c r="O33" s="93"/>
      <c r="P33" s="61"/>
    </row>
    <row r="34" spans="1:16" ht="12.75">
      <c r="A34" s="80"/>
      <c r="B34" s="61"/>
      <c r="C34" s="86"/>
      <c r="D34" s="87"/>
      <c r="E34" s="94"/>
      <c r="F34" s="88"/>
      <c r="G34" s="89"/>
      <c r="H34" s="61"/>
      <c r="I34" s="16" t="s">
        <v>21</v>
      </c>
      <c r="J34" s="11"/>
      <c r="K34" s="17"/>
      <c r="L34" s="18" t="e">
        <f t="shared" si="0"/>
        <v>#DIV/0!</v>
      </c>
      <c r="M34" s="90"/>
      <c r="N34" s="35"/>
      <c r="O34" s="93"/>
      <c r="P34" s="61"/>
    </row>
    <row r="35" spans="1:16" ht="12.75">
      <c r="A35" s="80"/>
      <c r="B35" s="61"/>
      <c r="C35" s="86"/>
      <c r="D35" s="87"/>
      <c r="E35" s="94"/>
      <c r="F35" s="88"/>
      <c r="G35" s="89"/>
      <c r="H35" s="61"/>
      <c r="I35" s="16" t="s">
        <v>21</v>
      </c>
      <c r="J35" s="11"/>
      <c r="K35" s="17"/>
      <c r="L35" s="18" t="e">
        <f t="shared" si="0"/>
        <v>#DIV/0!</v>
      </c>
      <c r="M35" s="90"/>
      <c r="N35" s="35"/>
      <c r="O35" s="93"/>
      <c r="P35" s="61"/>
    </row>
    <row r="36" spans="1:16" ht="12.75">
      <c r="A36" s="80"/>
      <c r="B36" s="61"/>
      <c r="C36" s="86"/>
      <c r="D36" s="87"/>
      <c r="E36" s="94"/>
      <c r="F36" s="88"/>
      <c r="G36" s="89"/>
      <c r="H36" s="61"/>
      <c r="I36" s="16" t="s">
        <v>21</v>
      </c>
      <c r="J36" s="11"/>
      <c r="K36" s="17"/>
      <c r="L36" s="18" t="e">
        <f t="shared" si="0"/>
        <v>#DIV/0!</v>
      </c>
      <c r="M36" s="90"/>
      <c r="N36" s="35"/>
      <c r="O36" s="93"/>
      <c r="P36" s="61"/>
    </row>
    <row r="37" spans="1:16" ht="12.75">
      <c r="A37" s="80"/>
      <c r="B37" s="61"/>
      <c r="C37" s="86"/>
      <c r="D37" s="87"/>
      <c r="E37" s="94"/>
      <c r="F37" s="88"/>
      <c r="G37" s="89"/>
      <c r="H37" s="61"/>
      <c r="I37" s="16" t="s">
        <v>21</v>
      </c>
      <c r="J37" s="11"/>
      <c r="K37" s="17"/>
      <c r="L37" s="18" t="e">
        <f t="shared" si="0"/>
        <v>#DIV/0!</v>
      </c>
      <c r="M37" s="90"/>
      <c r="N37" s="35"/>
      <c r="O37" s="93"/>
      <c r="P37" s="61"/>
    </row>
    <row r="38" spans="1:16" ht="12.75">
      <c r="A38" s="80"/>
      <c r="B38" s="61"/>
      <c r="C38" s="86"/>
      <c r="D38" s="87"/>
      <c r="E38" s="94"/>
      <c r="F38" s="88"/>
      <c r="G38" s="89"/>
      <c r="H38" s="61"/>
      <c r="I38" s="16" t="s">
        <v>21</v>
      </c>
      <c r="J38" s="11"/>
      <c r="K38" s="17"/>
      <c r="L38" s="18" t="e">
        <f t="shared" si="0"/>
        <v>#DIV/0!</v>
      </c>
      <c r="M38" s="90"/>
      <c r="N38" s="35"/>
      <c r="O38" s="93"/>
      <c r="P38" s="61"/>
    </row>
    <row r="39" spans="1:16" ht="12.75">
      <c r="A39" s="80"/>
      <c r="B39" s="61"/>
      <c r="C39" s="86"/>
      <c r="D39" s="87"/>
      <c r="E39" s="94"/>
      <c r="F39" s="88"/>
      <c r="G39" s="89"/>
      <c r="H39" s="61"/>
      <c r="I39" s="16" t="s">
        <v>21</v>
      </c>
      <c r="J39" s="11"/>
      <c r="K39" s="17"/>
      <c r="L39" s="18" t="e">
        <f t="shared" si="0"/>
        <v>#DIV/0!</v>
      </c>
      <c r="M39" s="90"/>
      <c r="N39" s="35"/>
      <c r="O39" s="93"/>
      <c r="P39" s="61"/>
    </row>
    <row r="40" spans="1:16" ht="12.75">
      <c r="A40" s="80"/>
      <c r="B40" s="61"/>
      <c r="C40" s="86"/>
      <c r="D40" s="87"/>
      <c r="E40" s="94"/>
      <c r="F40" s="88"/>
      <c r="G40" s="89"/>
      <c r="H40" s="61"/>
      <c r="I40" s="16" t="s">
        <v>21</v>
      </c>
      <c r="J40" s="11"/>
      <c r="K40" s="17"/>
      <c r="L40" s="18" t="e">
        <f t="shared" si="0"/>
        <v>#DIV/0!</v>
      </c>
      <c r="M40" s="90"/>
      <c r="N40" s="35"/>
      <c r="O40" s="93"/>
      <c r="P40" s="61"/>
    </row>
    <row r="41" spans="1:16" ht="12.75">
      <c r="A41" s="80"/>
      <c r="B41" s="61"/>
      <c r="C41" s="86"/>
      <c r="D41" s="87"/>
      <c r="E41" s="94"/>
      <c r="F41" s="88"/>
      <c r="G41" s="89"/>
      <c r="H41" s="61"/>
      <c r="I41" s="16" t="s">
        <v>21</v>
      </c>
      <c r="J41" s="11"/>
      <c r="K41" s="17"/>
      <c r="L41" s="18" t="e">
        <f t="shared" si="0"/>
        <v>#DIV/0!</v>
      </c>
      <c r="M41" s="90"/>
      <c r="N41" s="35"/>
      <c r="O41" s="93"/>
      <c r="P41" s="61"/>
    </row>
    <row r="42" spans="1:16" ht="12.75">
      <c r="A42" s="80"/>
      <c r="B42" s="61"/>
      <c r="C42" s="86"/>
      <c r="D42" s="87"/>
      <c r="E42" s="94"/>
      <c r="F42" s="88"/>
      <c r="G42" s="89"/>
      <c r="H42" s="61"/>
      <c r="I42" s="16" t="s">
        <v>21</v>
      </c>
      <c r="J42" s="11"/>
      <c r="K42" s="17"/>
      <c r="L42" s="18" t="e">
        <f t="shared" si="0"/>
        <v>#DIV/0!</v>
      </c>
      <c r="M42" s="90"/>
      <c r="N42" s="35"/>
      <c r="O42" s="93"/>
      <c r="P42" s="61"/>
    </row>
    <row r="43" spans="1:16" ht="12.75">
      <c r="A43" s="80"/>
      <c r="B43" s="61"/>
      <c r="C43" s="86"/>
      <c r="D43" s="87"/>
      <c r="E43" s="94"/>
      <c r="F43" s="88"/>
      <c r="G43" s="89"/>
      <c r="H43" s="61"/>
      <c r="I43" s="16" t="s">
        <v>21</v>
      </c>
      <c r="J43" s="11"/>
      <c r="K43" s="17"/>
      <c r="L43" s="18" t="e">
        <f t="shared" si="0"/>
        <v>#DIV/0!</v>
      </c>
      <c r="M43" s="90"/>
      <c r="N43" s="35"/>
      <c r="O43" s="93"/>
      <c r="P43" s="61"/>
    </row>
    <row r="44" spans="1:16" ht="12.75">
      <c r="A44" s="80"/>
      <c r="B44" s="61"/>
      <c r="C44" s="86"/>
      <c r="D44" s="87"/>
      <c r="E44" s="94"/>
      <c r="F44" s="88"/>
      <c r="G44" s="89"/>
      <c r="H44" s="61"/>
      <c r="I44" s="16" t="s">
        <v>21</v>
      </c>
      <c r="J44" s="11"/>
      <c r="K44" s="17"/>
      <c r="L44" s="18" t="e">
        <f t="shared" si="0"/>
        <v>#DIV/0!</v>
      </c>
      <c r="M44" s="90"/>
      <c r="N44" s="35"/>
      <c r="O44" s="93"/>
      <c r="P44" s="61"/>
    </row>
    <row r="45" spans="1:16" ht="12.75">
      <c r="A45" s="80"/>
      <c r="B45" s="61"/>
      <c r="C45" s="86"/>
      <c r="D45" s="87"/>
      <c r="E45" s="94"/>
      <c r="F45" s="88"/>
      <c r="G45" s="89"/>
      <c r="H45" s="61"/>
      <c r="I45" s="16" t="s">
        <v>21</v>
      </c>
      <c r="J45" s="11"/>
      <c r="K45" s="17"/>
      <c r="L45" s="18" t="e">
        <f t="shared" si="0"/>
        <v>#DIV/0!</v>
      </c>
      <c r="M45" s="90"/>
      <c r="N45" s="35"/>
      <c r="O45" s="93"/>
      <c r="P45" s="61"/>
    </row>
    <row r="46" spans="1:16" ht="12.75">
      <c r="A46" s="80"/>
      <c r="B46" s="61"/>
      <c r="C46" s="86"/>
      <c r="D46" s="87"/>
      <c r="E46" s="94"/>
      <c r="F46" s="88"/>
      <c r="G46" s="89"/>
      <c r="H46" s="61"/>
      <c r="I46" s="16" t="s">
        <v>21</v>
      </c>
      <c r="J46" s="11"/>
      <c r="K46" s="17"/>
      <c r="L46" s="18" t="e">
        <f t="shared" si="0"/>
        <v>#DIV/0!</v>
      </c>
      <c r="M46" s="90"/>
      <c r="N46" s="35"/>
      <c r="O46" s="93"/>
      <c r="P46" s="61"/>
    </row>
    <row r="47" spans="1:16" ht="12.75">
      <c r="A47" s="80"/>
      <c r="B47" s="61"/>
      <c r="C47" s="86"/>
      <c r="D47" s="87"/>
      <c r="E47" s="94"/>
      <c r="F47" s="88"/>
      <c r="G47" s="89"/>
      <c r="H47" s="61"/>
      <c r="I47" s="16" t="s">
        <v>21</v>
      </c>
      <c r="J47" s="11"/>
      <c r="K47" s="17"/>
      <c r="L47" s="18" t="e">
        <f t="shared" si="0"/>
        <v>#DIV/0!</v>
      </c>
      <c r="M47" s="90"/>
      <c r="N47" s="35"/>
      <c r="O47" s="93"/>
      <c r="P47" s="61"/>
    </row>
    <row r="48" spans="1:16" ht="12.75">
      <c r="A48" s="80"/>
      <c r="B48" s="61"/>
      <c r="C48" s="86"/>
      <c r="D48" s="87"/>
      <c r="E48" s="94"/>
      <c r="F48" s="88"/>
      <c r="G48" s="89"/>
      <c r="H48" s="61"/>
      <c r="I48" s="16" t="s">
        <v>21</v>
      </c>
      <c r="J48" s="11"/>
      <c r="K48" s="17"/>
      <c r="L48" s="18" t="e">
        <f t="shared" si="0"/>
        <v>#DIV/0!</v>
      </c>
      <c r="M48" s="90"/>
      <c r="N48" s="35"/>
      <c r="O48" s="93"/>
      <c r="P48" s="61"/>
    </row>
    <row r="49" spans="1:16" ht="12.75">
      <c r="A49" s="80"/>
      <c r="B49" s="61"/>
      <c r="C49" s="86"/>
      <c r="D49" s="87"/>
      <c r="E49" s="94"/>
      <c r="F49" s="88"/>
      <c r="G49" s="89"/>
      <c r="H49" s="61"/>
      <c r="I49" s="16" t="s">
        <v>21</v>
      </c>
      <c r="J49" s="11"/>
      <c r="K49" s="17"/>
      <c r="L49" s="18" t="e">
        <f t="shared" si="0"/>
        <v>#DIV/0!</v>
      </c>
      <c r="M49" s="90"/>
      <c r="N49" s="35"/>
      <c r="O49" s="93"/>
      <c r="P49" s="61"/>
    </row>
    <row r="50" spans="1:16" ht="12.75">
      <c r="A50" s="80"/>
      <c r="B50" s="61"/>
      <c r="C50" s="86"/>
      <c r="D50" s="87"/>
      <c r="E50" s="94"/>
      <c r="F50" s="88"/>
      <c r="G50" s="89"/>
      <c r="H50" s="61"/>
      <c r="I50" s="16" t="s">
        <v>21</v>
      </c>
      <c r="J50" s="11"/>
      <c r="K50" s="17"/>
      <c r="L50" s="18" t="e">
        <f t="shared" si="0"/>
        <v>#DIV/0!</v>
      </c>
      <c r="M50" s="90"/>
      <c r="N50" s="35"/>
      <c r="O50" s="93"/>
      <c r="P50" s="61"/>
    </row>
    <row r="51" spans="1:16" ht="12.75">
      <c r="A51" s="80"/>
      <c r="B51" s="61"/>
      <c r="C51" s="86"/>
      <c r="D51" s="87"/>
      <c r="E51" s="94"/>
      <c r="F51" s="88"/>
      <c r="G51" s="89"/>
      <c r="H51" s="61"/>
      <c r="I51" s="16" t="s">
        <v>21</v>
      </c>
      <c r="J51" s="11"/>
      <c r="K51" s="17"/>
      <c r="L51" s="18" t="e">
        <f t="shared" si="0"/>
        <v>#DIV/0!</v>
      </c>
      <c r="M51" s="90"/>
      <c r="N51" s="35"/>
      <c r="O51" s="93"/>
      <c r="P51" s="61"/>
    </row>
    <row r="52" spans="1:16" ht="12.75">
      <c r="A52" s="80"/>
      <c r="B52" s="61"/>
      <c r="C52" s="86"/>
      <c r="D52" s="87"/>
      <c r="E52" s="94"/>
      <c r="F52" s="88"/>
      <c r="G52" s="89"/>
      <c r="H52" s="61"/>
      <c r="I52" s="16" t="s">
        <v>21</v>
      </c>
      <c r="J52" s="11"/>
      <c r="K52" s="17"/>
      <c r="L52" s="18" t="e">
        <f t="shared" si="0"/>
        <v>#DIV/0!</v>
      </c>
      <c r="M52" s="90"/>
      <c r="N52" s="35"/>
      <c r="O52" s="93"/>
      <c r="P52" s="61"/>
    </row>
    <row r="53" spans="1:16" ht="12.75">
      <c r="A53" s="80"/>
      <c r="B53" s="61"/>
      <c r="C53" s="86"/>
      <c r="D53" s="87"/>
      <c r="E53" s="94"/>
      <c r="F53" s="88"/>
      <c r="G53" s="89"/>
      <c r="H53" s="61"/>
      <c r="I53" s="16" t="s">
        <v>21</v>
      </c>
      <c r="J53" s="11"/>
      <c r="K53" s="17"/>
      <c r="L53" s="18" t="e">
        <f t="shared" si="0"/>
        <v>#DIV/0!</v>
      </c>
      <c r="M53" s="90"/>
      <c r="N53" s="35"/>
      <c r="O53" s="93"/>
      <c r="P53" s="61"/>
    </row>
    <row r="54" spans="1:16" ht="12.75">
      <c r="A54" s="80"/>
      <c r="B54" s="61"/>
      <c r="C54" s="86"/>
      <c r="D54" s="87"/>
      <c r="E54" s="87"/>
      <c r="F54" s="88"/>
      <c r="G54" s="89"/>
      <c r="H54" s="61"/>
      <c r="I54" s="16" t="s">
        <v>21</v>
      </c>
      <c r="J54" s="11"/>
      <c r="K54" s="17"/>
      <c r="L54" s="18" t="e">
        <f>SUM(G54)+H54/(H54+J54)*(K54-G54)</f>
        <v>#DIV/0!</v>
      </c>
      <c r="M54" s="90"/>
      <c r="N54" s="35"/>
      <c r="O54" s="91"/>
      <c r="P54" s="61"/>
    </row>
    <row r="55" spans="1:16" ht="12.75">
      <c r="A55" s="97"/>
      <c r="B55" s="98"/>
      <c r="C55" s="99"/>
      <c r="D55" s="100"/>
      <c r="E55" s="100"/>
      <c r="F55" s="98"/>
      <c r="G55" s="101"/>
      <c r="H55" s="98"/>
      <c r="I55" s="102"/>
      <c r="J55" s="98"/>
      <c r="K55" s="101"/>
      <c r="L55" s="101"/>
      <c r="M55" s="98"/>
      <c r="N55" s="36"/>
      <c r="O55" s="103"/>
      <c r="P55" s="98"/>
    </row>
    <row r="56" spans="1:16" ht="12.75">
      <c r="A56" s="97"/>
      <c r="B56" s="98"/>
      <c r="C56" s="99"/>
      <c r="D56" s="100"/>
      <c r="E56" s="100"/>
      <c r="F56" s="98"/>
      <c r="G56" s="101"/>
      <c r="H56" s="98"/>
      <c r="I56" s="102"/>
      <c r="J56" s="98"/>
      <c r="K56" s="101"/>
      <c r="L56" s="101"/>
      <c r="M56" s="98"/>
      <c r="N56" s="36"/>
      <c r="O56" s="103"/>
      <c r="P56" s="98"/>
    </row>
    <row r="57" spans="1:16" ht="12.75">
      <c r="A57" s="97"/>
      <c r="B57" s="98"/>
      <c r="C57" s="99"/>
      <c r="D57" s="100"/>
      <c r="E57" s="100"/>
      <c r="F57" s="98"/>
      <c r="G57" s="101"/>
      <c r="H57" s="98"/>
      <c r="I57" s="102"/>
      <c r="J57" s="98"/>
      <c r="K57" s="101"/>
      <c r="L57" s="101"/>
      <c r="M57" s="98"/>
      <c r="N57" s="36"/>
      <c r="O57" s="103"/>
      <c r="P57" s="98"/>
    </row>
    <row r="58" spans="1:16" ht="12.75">
      <c r="A58" s="97"/>
      <c r="B58" s="98"/>
      <c r="C58" s="99"/>
      <c r="D58" s="100"/>
      <c r="E58" s="100"/>
      <c r="F58" s="98"/>
      <c r="G58" s="101"/>
      <c r="H58" s="98"/>
      <c r="I58" s="102"/>
      <c r="J58" s="98"/>
      <c r="K58" s="101"/>
      <c r="L58" s="101"/>
      <c r="M58" s="98"/>
      <c r="N58" s="36"/>
      <c r="O58" s="103"/>
      <c r="P58" s="98"/>
    </row>
    <row r="60" spans="1:15" s="70" customFormat="1" ht="12.75">
      <c r="A60" s="69" t="s">
        <v>50</v>
      </c>
      <c r="K60" s="71"/>
      <c r="N60" s="56"/>
      <c r="O60" s="104"/>
    </row>
    <row r="61" spans="1:15" s="70" customFormat="1" ht="10.5">
      <c r="A61" s="56"/>
      <c r="K61" s="71"/>
      <c r="N61" s="56"/>
      <c r="O61" s="104"/>
    </row>
    <row r="62" spans="1:15" s="56" customFormat="1" ht="10.5">
      <c r="A62" s="72" t="s">
        <v>51</v>
      </c>
      <c r="K62" s="57"/>
      <c r="O62" s="105"/>
    </row>
    <row r="63" spans="1:15" s="56" customFormat="1" ht="10.5">
      <c r="A63" s="72" t="s">
        <v>52</v>
      </c>
      <c r="K63" s="57"/>
      <c r="O63" s="105"/>
    </row>
    <row r="64" spans="1:15" s="56" customFormat="1" ht="10.5" customHeight="1">
      <c r="A64" s="72"/>
      <c r="K64" s="57"/>
      <c r="O64" s="105"/>
    </row>
    <row r="65" spans="1:15" s="56" customFormat="1" ht="10.5">
      <c r="A65" s="72" t="s">
        <v>53</v>
      </c>
      <c r="K65" s="57"/>
      <c r="O65" s="105"/>
    </row>
    <row r="66" spans="1:15" s="56" customFormat="1" ht="10.5">
      <c r="A66" s="72" t="s">
        <v>54</v>
      </c>
      <c r="K66" s="57"/>
      <c r="O66" s="105"/>
    </row>
    <row r="67" spans="1:15" s="56" customFormat="1" ht="10.5">
      <c r="A67" s="72" t="s">
        <v>55</v>
      </c>
      <c r="K67" s="57"/>
      <c r="O67" s="105"/>
    </row>
    <row r="68" spans="1:15" s="56" customFormat="1" ht="10.5" customHeight="1">
      <c r="A68" s="72" t="s">
        <v>56</v>
      </c>
      <c r="K68" s="57"/>
      <c r="O68" s="105"/>
    </row>
    <row r="69" spans="11:15" s="56" customFormat="1" ht="4.5" customHeight="1">
      <c r="K69" s="57"/>
      <c r="O69" s="105"/>
    </row>
    <row r="70" spans="1:15" s="56" customFormat="1" ht="10.5">
      <c r="A70" s="72" t="s">
        <v>57</v>
      </c>
      <c r="B70" s="72" t="s">
        <v>59</v>
      </c>
      <c r="K70" s="57"/>
      <c r="O70" s="105"/>
    </row>
    <row r="71" spans="1:15" s="56" customFormat="1" ht="10.5">
      <c r="A71" s="56" t="s">
        <v>58</v>
      </c>
      <c r="B71" s="56" t="s">
        <v>61</v>
      </c>
      <c r="K71" s="57"/>
      <c r="O71" s="105"/>
    </row>
    <row r="72" spans="1:15" s="56" customFormat="1" ht="10.5">
      <c r="A72" s="56" t="s">
        <v>60</v>
      </c>
      <c r="B72" s="56" t="s">
        <v>63</v>
      </c>
      <c r="K72" s="57"/>
      <c r="O72" s="105"/>
    </row>
    <row r="73" spans="1:15" s="56" customFormat="1" ht="10.5">
      <c r="A73" s="56" t="s">
        <v>62</v>
      </c>
      <c r="B73" s="72" t="s">
        <v>114</v>
      </c>
      <c r="K73" s="57"/>
      <c r="O73" s="105"/>
    </row>
    <row r="74" spans="1:15" s="56" customFormat="1" ht="10.5">
      <c r="A74" s="56" t="s">
        <v>115</v>
      </c>
      <c r="B74" s="72" t="s">
        <v>64</v>
      </c>
      <c r="K74" s="57"/>
      <c r="O74" s="105"/>
    </row>
    <row r="75" spans="11:15" s="56" customFormat="1" ht="4.5" customHeight="1">
      <c r="K75" s="57"/>
      <c r="O75" s="105"/>
    </row>
    <row r="76" spans="1:15" s="56" customFormat="1" ht="10.5">
      <c r="A76" s="72" t="s">
        <v>65</v>
      </c>
      <c r="K76" s="57"/>
      <c r="O76" s="105"/>
    </row>
    <row r="77" spans="1:15" s="56" customFormat="1" ht="10.5">
      <c r="A77" s="72" t="s">
        <v>66</v>
      </c>
      <c r="K77" s="57"/>
      <c r="O77" s="105"/>
    </row>
    <row r="78" spans="11:15" s="56" customFormat="1" ht="10.5">
      <c r="K78" s="57"/>
      <c r="O78" s="105"/>
    </row>
    <row r="79" spans="1:15" s="56" customFormat="1" ht="10.5">
      <c r="A79" s="72" t="s">
        <v>67</v>
      </c>
      <c r="K79" s="57"/>
      <c r="O79" s="105"/>
    </row>
    <row r="80" spans="1:15" s="56" customFormat="1" ht="10.5">
      <c r="A80" s="72" t="s">
        <v>68</v>
      </c>
      <c r="K80" s="57"/>
      <c r="O80" s="105"/>
    </row>
    <row r="81" spans="1:15" s="56" customFormat="1" ht="10.5">
      <c r="A81" s="72" t="s">
        <v>69</v>
      </c>
      <c r="K81" s="57"/>
      <c r="O81" s="105"/>
    </row>
    <row r="82" spans="11:15" s="56" customFormat="1" ht="4.5" customHeight="1">
      <c r="K82" s="57"/>
      <c r="O82" s="105"/>
    </row>
    <row r="83" spans="1:15" s="56" customFormat="1" ht="10.5">
      <c r="A83" s="56" t="s">
        <v>70</v>
      </c>
      <c r="K83" s="57"/>
      <c r="O83" s="105"/>
    </row>
    <row r="84" spans="11:15" s="56" customFormat="1" ht="10.5">
      <c r="K84" s="57"/>
      <c r="O84" s="105"/>
    </row>
    <row r="85" spans="1:15" s="56" customFormat="1" ht="10.5">
      <c r="A85" s="72" t="s">
        <v>71</v>
      </c>
      <c r="K85" s="57"/>
      <c r="O85" s="105"/>
    </row>
    <row r="86" spans="11:15" s="56" customFormat="1" ht="10.5">
      <c r="K86" s="57"/>
      <c r="O86" s="105"/>
    </row>
    <row r="87" spans="1:15" s="56" customFormat="1" ht="10.5">
      <c r="A87" s="72" t="s">
        <v>72</v>
      </c>
      <c r="K87" s="57"/>
      <c r="O87" s="105"/>
    </row>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B1038"/>
  <sheetViews>
    <sheetView workbookViewId="0" topLeftCell="B74">
      <selection activeCell="N103" sqref="N103"/>
    </sheetView>
  </sheetViews>
  <sheetFormatPr defaultColWidth="11.421875" defaultRowHeight="12.75"/>
  <cols>
    <col min="1" max="1" width="16.28125" style="20" customWidth="1"/>
    <col min="2" max="2" width="20.57421875" style="61" customWidth="1"/>
    <col min="3" max="3" width="10.421875" style="180" customWidth="1"/>
    <col min="4" max="4" width="8.7109375" style="61" customWidth="1"/>
    <col min="5" max="5" width="8.421875" style="61" customWidth="1"/>
    <col min="6" max="6" width="10.7109375" style="144" customWidth="1"/>
    <col min="7" max="7" width="12.140625" style="20" customWidth="1"/>
    <col min="8" max="8" width="6.57421875" style="20" customWidth="1"/>
    <col min="9" max="9" width="2.57421875" style="20" customWidth="1"/>
    <col min="10" max="10" width="6.140625" style="20" customWidth="1"/>
    <col min="11" max="11" width="12.7109375" style="39" customWidth="1"/>
    <col min="12" max="12" width="14.00390625" style="20" customWidth="1"/>
    <col min="13" max="13" width="6.57421875" style="20" customWidth="1"/>
    <col min="14" max="14" width="13.421875" style="308" customWidth="1"/>
    <col min="15" max="15" width="7.421875" style="43" customWidth="1"/>
    <col min="16" max="16" width="34.140625" style="20" customWidth="1"/>
    <col min="17" max="16384" width="11.421875" style="20" customWidth="1"/>
  </cols>
  <sheetData>
    <row r="1" ht="19.5">
      <c r="A1" s="38" t="s">
        <v>0</v>
      </c>
    </row>
    <row r="2" ht="30.75">
      <c r="A2" s="41" t="s">
        <v>1</v>
      </c>
    </row>
    <row r="4" spans="1:14" ht="15.75">
      <c r="A4" s="42" t="s">
        <v>176</v>
      </c>
      <c r="G4" s="39"/>
      <c r="I4" s="43"/>
      <c r="L4" s="39"/>
      <c r="N4" s="309"/>
    </row>
    <row r="5" spans="7:14" ht="12.75">
      <c r="G5" s="39"/>
      <c r="I5" s="43"/>
      <c r="L5" s="39"/>
      <c r="N5" s="309"/>
    </row>
    <row r="6" spans="1:15" s="43" customFormat="1" ht="12.75">
      <c r="A6" s="45" t="s">
        <v>2</v>
      </c>
      <c r="B6" s="61"/>
      <c r="C6" s="181"/>
      <c r="D6" s="142"/>
      <c r="E6" s="182"/>
      <c r="F6" s="315" t="s">
        <v>3</v>
      </c>
      <c r="G6" s="48" t="s">
        <v>4</v>
      </c>
      <c r="H6" s="49"/>
      <c r="I6" s="49"/>
      <c r="J6" s="49"/>
      <c r="K6" s="50"/>
      <c r="L6" s="51" t="s">
        <v>5</v>
      </c>
      <c r="M6" s="47" t="s">
        <v>6</v>
      </c>
      <c r="N6" s="310"/>
      <c r="O6" s="47" t="s">
        <v>7</v>
      </c>
    </row>
    <row r="7" spans="7:14" ht="13.5" thickBot="1">
      <c r="G7" s="39"/>
      <c r="I7" s="43"/>
      <c r="L7" s="39"/>
      <c r="N7" s="311" t="s">
        <v>8</v>
      </c>
    </row>
    <row r="8" spans="1:16" ht="14.25" thickBot="1" thickTop="1">
      <c r="A8" s="267" t="s">
        <v>9</v>
      </c>
      <c r="B8" s="178"/>
      <c r="C8" s="184"/>
      <c r="D8" s="271" t="s">
        <v>10</v>
      </c>
      <c r="E8" s="271" t="s">
        <v>10</v>
      </c>
      <c r="F8" s="316"/>
      <c r="G8" s="274" t="s">
        <v>11</v>
      </c>
      <c r="H8" s="259"/>
      <c r="I8" s="259"/>
      <c r="J8" s="259"/>
      <c r="K8" s="260"/>
      <c r="L8" s="57"/>
      <c r="M8" s="56"/>
      <c r="N8" s="311" t="s">
        <v>12</v>
      </c>
      <c r="O8" s="54"/>
      <c r="P8" s="56"/>
    </row>
    <row r="9" spans="1:16" ht="13.5" thickTop="1">
      <c r="A9" s="268" t="s">
        <v>13</v>
      </c>
      <c r="B9" s="269" t="s">
        <v>14</v>
      </c>
      <c r="C9" s="270" t="s">
        <v>15</v>
      </c>
      <c r="D9" s="271" t="s">
        <v>16</v>
      </c>
      <c r="E9" s="271" t="s">
        <v>17</v>
      </c>
      <c r="F9" s="317" t="s">
        <v>18</v>
      </c>
      <c r="G9" s="272" t="s">
        <v>19</v>
      </c>
      <c r="H9" s="262" t="s">
        <v>20</v>
      </c>
      <c r="I9" s="262" t="s">
        <v>21</v>
      </c>
      <c r="J9" s="262" t="s">
        <v>20</v>
      </c>
      <c r="K9" s="263" t="s">
        <v>22</v>
      </c>
      <c r="L9" s="264" t="s">
        <v>23</v>
      </c>
      <c r="M9" s="250" t="s">
        <v>24</v>
      </c>
      <c r="N9" s="320"/>
      <c r="O9" s="250" t="s">
        <v>25</v>
      </c>
      <c r="P9" s="250" t="s">
        <v>26</v>
      </c>
    </row>
    <row r="10" spans="1:16" ht="12.75">
      <c r="A10" s="186"/>
      <c r="B10" s="187"/>
      <c r="C10" s="184"/>
      <c r="D10" s="184"/>
      <c r="E10" s="184"/>
      <c r="F10" s="318"/>
      <c r="G10" s="188"/>
      <c r="H10" s="189"/>
      <c r="I10" s="178" t="s">
        <v>21</v>
      </c>
      <c r="J10" s="61"/>
      <c r="K10" s="125"/>
      <c r="L10" s="126" t="e">
        <f aca="true" t="shared" si="0" ref="L10:L17">SUM(G10)+H10/(H10+J10)*(K10-G10)</f>
        <v>#DIV/0!</v>
      </c>
      <c r="M10" s="55"/>
      <c r="N10" s="5"/>
      <c r="O10" s="55"/>
      <c r="P10" s="55"/>
    </row>
    <row r="11" spans="1:16" ht="12.75">
      <c r="A11" s="188"/>
      <c r="B11" s="187"/>
      <c r="C11" s="184"/>
      <c r="D11" s="184"/>
      <c r="E11" s="184"/>
      <c r="F11" s="318"/>
      <c r="G11" s="188"/>
      <c r="H11" s="189"/>
      <c r="I11" s="178" t="s">
        <v>21</v>
      </c>
      <c r="J11" s="61"/>
      <c r="K11" s="125"/>
      <c r="L11" s="126" t="e">
        <f t="shared" si="0"/>
        <v>#DIV/0!</v>
      </c>
      <c r="M11" s="55"/>
      <c r="N11" s="5"/>
      <c r="O11" s="55"/>
      <c r="P11" s="55"/>
    </row>
    <row r="12" spans="1:16" s="195" customFormat="1" ht="12.75">
      <c r="A12" s="190" t="s">
        <v>101</v>
      </c>
      <c r="B12" s="61" t="s">
        <v>32</v>
      </c>
      <c r="C12" s="86">
        <v>37793</v>
      </c>
      <c r="D12" s="191" t="s">
        <v>102</v>
      </c>
      <c r="E12" s="61" t="s">
        <v>30</v>
      </c>
      <c r="F12" s="144" t="s">
        <v>88</v>
      </c>
      <c r="G12" s="192">
        <v>6.6</v>
      </c>
      <c r="H12" s="193">
        <v>0.5</v>
      </c>
      <c r="I12" s="122" t="s">
        <v>21</v>
      </c>
      <c r="J12" s="193">
        <v>4</v>
      </c>
      <c r="K12" s="128">
        <v>7.1</v>
      </c>
      <c r="L12" s="124">
        <f t="shared" si="0"/>
        <v>6.655555555555555</v>
      </c>
      <c r="M12" s="193">
        <v>2</v>
      </c>
      <c r="N12" s="321">
        <v>6.7</v>
      </c>
      <c r="O12" s="194">
        <v>1.6</v>
      </c>
      <c r="P12" s="193" t="s">
        <v>90</v>
      </c>
    </row>
    <row r="13" spans="1:16" s="198" customFormat="1" ht="12.75">
      <c r="A13" s="196"/>
      <c r="B13" s="187"/>
      <c r="C13" s="184"/>
      <c r="D13" s="184"/>
      <c r="E13" s="184"/>
      <c r="F13" s="318"/>
      <c r="G13" s="196"/>
      <c r="H13" s="197"/>
      <c r="I13" s="178" t="s">
        <v>21</v>
      </c>
      <c r="J13" s="61"/>
      <c r="K13" s="125"/>
      <c r="L13" s="126" t="e">
        <f t="shared" si="0"/>
        <v>#DIV/0!</v>
      </c>
      <c r="M13" s="59"/>
      <c r="N13" s="4"/>
      <c r="O13" s="59"/>
      <c r="P13" s="59"/>
    </row>
    <row r="14" spans="1:16" s="195" customFormat="1" ht="12.75">
      <c r="A14" s="199" t="s">
        <v>101</v>
      </c>
      <c r="B14" s="61" t="s">
        <v>32</v>
      </c>
      <c r="C14" s="86">
        <v>37955</v>
      </c>
      <c r="D14" s="191" t="s">
        <v>103</v>
      </c>
      <c r="E14" s="61" t="s">
        <v>104</v>
      </c>
      <c r="F14" s="144" t="s">
        <v>88</v>
      </c>
      <c r="G14" s="200">
        <v>6.5</v>
      </c>
      <c r="H14" s="11">
        <v>2</v>
      </c>
      <c r="I14" s="16" t="s">
        <v>21</v>
      </c>
      <c r="J14" s="11">
        <v>3.5</v>
      </c>
      <c r="K14" s="17">
        <v>7.1</v>
      </c>
      <c r="L14" s="18">
        <f t="shared" si="0"/>
        <v>6.718181818181818</v>
      </c>
      <c r="M14" s="11">
        <v>1.5</v>
      </c>
      <c r="N14" s="6">
        <v>6.7</v>
      </c>
      <c r="O14" s="27" t="s">
        <v>105</v>
      </c>
      <c r="P14" s="11" t="s">
        <v>90</v>
      </c>
    </row>
    <row r="15" spans="1:16" ht="12.75">
      <c r="A15" s="196"/>
      <c r="B15" s="187"/>
      <c r="C15" s="184"/>
      <c r="D15" s="184"/>
      <c r="E15" s="184"/>
      <c r="F15" s="318"/>
      <c r="G15" s="188"/>
      <c r="H15" s="189"/>
      <c r="I15" s="178" t="s">
        <v>21</v>
      </c>
      <c r="J15" s="61"/>
      <c r="K15" s="125"/>
      <c r="L15" s="126" t="e">
        <f t="shared" si="0"/>
        <v>#DIV/0!</v>
      </c>
      <c r="M15" s="55"/>
      <c r="N15" s="5"/>
      <c r="O15" s="55"/>
      <c r="P15" s="55"/>
    </row>
    <row r="16" spans="1:16" s="9" customFormat="1" ht="12.75">
      <c r="A16" s="199" t="s">
        <v>101</v>
      </c>
      <c r="B16" s="61" t="s">
        <v>32</v>
      </c>
      <c r="C16" s="86">
        <v>37964</v>
      </c>
      <c r="D16" s="201" t="s">
        <v>106</v>
      </c>
      <c r="E16" s="202" t="s">
        <v>46</v>
      </c>
      <c r="F16" s="144" t="s">
        <v>99</v>
      </c>
      <c r="G16" s="192">
        <v>6.3</v>
      </c>
      <c r="H16" s="193">
        <v>4</v>
      </c>
      <c r="I16" s="122" t="s">
        <v>21</v>
      </c>
      <c r="J16" s="193">
        <v>2</v>
      </c>
      <c r="K16" s="128">
        <v>7.1</v>
      </c>
      <c r="L16" s="124">
        <f>SUM(G16)+H16/(H16+J16)*(K16-G16)</f>
        <v>6.833333333333333</v>
      </c>
      <c r="M16" s="193">
        <v>2</v>
      </c>
      <c r="N16" s="321">
        <v>6.8</v>
      </c>
      <c r="O16" s="194">
        <v>1.2</v>
      </c>
      <c r="P16" s="193" t="s">
        <v>90</v>
      </c>
    </row>
    <row r="17" spans="1:16" s="198" customFormat="1" ht="12.75">
      <c r="A17" s="196"/>
      <c r="B17" s="187"/>
      <c r="C17" s="184"/>
      <c r="D17" s="184"/>
      <c r="E17" s="184"/>
      <c r="F17" s="318"/>
      <c r="G17" s="196"/>
      <c r="H17" s="197"/>
      <c r="I17" s="178" t="s">
        <v>21</v>
      </c>
      <c r="J17" s="61"/>
      <c r="K17" s="125"/>
      <c r="L17" s="126" t="e">
        <f t="shared" si="0"/>
        <v>#DIV/0!</v>
      </c>
      <c r="M17" s="59"/>
      <c r="N17" s="4"/>
      <c r="O17" s="59"/>
      <c r="P17" s="59"/>
    </row>
    <row r="18" spans="1:16" s="9" customFormat="1" ht="12.75">
      <c r="A18" s="203" t="s">
        <v>101</v>
      </c>
      <c r="B18" s="61" t="s">
        <v>32</v>
      </c>
      <c r="C18" s="86">
        <v>37968</v>
      </c>
      <c r="D18" s="191" t="s">
        <v>86</v>
      </c>
      <c r="E18" s="61" t="s">
        <v>107</v>
      </c>
      <c r="F18" s="144" t="s">
        <v>99</v>
      </c>
      <c r="G18" s="200">
        <v>6.3</v>
      </c>
      <c r="H18" s="11">
        <v>3.5</v>
      </c>
      <c r="I18" s="16" t="s">
        <v>21</v>
      </c>
      <c r="J18" s="11">
        <v>1</v>
      </c>
      <c r="K18" s="17">
        <v>7.1</v>
      </c>
      <c r="L18" s="18">
        <f>SUM(G18)+H18/(H18+J18)*(K18-G18)</f>
        <v>6.922222222222222</v>
      </c>
      <c r="M18" s="11">
        <v>2</v>
      </c>
      <c r="N18" s="6">
        <v>6.9</v>
      </c>
      <c r="O18" s="27" t="s">
        <v>91</v>
      </c>
      <c r="P18" s="11" t="s">
        <v>90</v>
      </c>
    </row>
    <row r="19" spans="1:16" s="9" customFormat="1" ht="12.75">
      <c r="A19" s="190" t="s">
        <v>101</v>
      </c>
      <c r="B19" s="61" t="s">
        <v>32</v>
      </c>
      <c r="C19" s="86">
        <v>37968</v>
      </c>
      <c r="D19" s="191" t="s">
        <v>86</v>
      </c>
      <c r="E19" s="61" t="s">
        <v>107</v>
      </c>
      <c r="F19" s="144" t="s">
        <v>99</v>
      </c>
      <c r="G19" s="200">
        <v>6.3</v>
      </c>
      <c r="H19" s="11">
        <v>4</v>
      </c>
      <c r="I19" s="16" t="s">
        <v>21</v>
      </c>
      <c r="J19" s="11">
        <v>1.2</v>
      </c>
      <c r="K19" s="17">
        <v>7.1</v>
      </c>
      <c r="L19" s="18">
        <f>SUM(G19)+H19/(H19+J19)*(K19-G19)</f>
        <v>6.915384615384615</v>
      </c>
      <c r="M19" s="11">
        <v>2</v>
      </c>
      <c r="N19" s="6">
        <f>SUM(L18:L19)/2</f>
        <v>6.918803418803418</v>
      </c>
      <c r="O19" s="27" t="s">
        <v>91</v>
      </c>
      <c r="P19" s="11"/>
    </row>
    <row r="20" spans="1:16" ht="12.75">
      <c r="A20" s="61"/>
      <c r="D20" s="201"/>
      <c r="G20" s="200"/>
      <c r="H20" s="11"/>
      <c r="I20" s="16" t="s">
        <v>21</v>
      </c>
      <c r="J20" s="11"/>
      <c r="K20" s="17"/>
      <c r="L20" s="18" t="e">
        <f aca="true" t="shared" si="1" ref="L20:L26">SUM(G20)+H20/(H20+J20)*(K20-G20)</f>
        <v>#DIV/0!</v>
      </c>
      <c r="M20" s="11"/>
      <c r="N20" s="6"/>
      <c r="O20" s="27"/>
      <c r="P20" s="11"/>
    </row>
    <row r="21" spans="1:16" s="9" customFormat="1" ht="12.75">
      <c r="A21" s="190" t="s">
        <v>101</v>
      </c>
      <c r="B21" s="61" t="s">
        <v>32</v>
      </c>
      <c r="C21" s="86">
        <v>38190</v>
      </c>
      <c r="D21" s="191"/>
      <c r="E21" s="61" t="s">
        <v>221</v>
      </c>
      <c r="F21" s="144" t="s">
        <v>99</v>
      </c>
      <c r="G21" s="200" t="s">
        <v>28</v>
      </c>
      <c r="H21" s="11"/>
      <c r="I21" s="16" t="s">
        <v>21</v>
      </c>
      <c r="J21" s="11"/>
      <c r="K21" s="17"/>
      <c r="L21" s="18">
        <v>6.2</v>
      </c>
      <c r="M21" s="11">
        <v>2</v>
      </c>
      <c r="N21" s="6">
        <v>6.2</v>
      </c>
      <c r="O21" s="27">
        <v>1.5</v>
      </c>
      <c r="P21" s="11"/>
    </row>
    <row r="22" spans="1:16" ht="12.75">
      <c r="A22" s="61"/>
      <c r="D22" s="201"/>
      <c r="G22" s="200"/>
      <c r="H22" s="11"/>
      <c r="I22" s="16" t="s">
        <v>21</v>
      </c>
      <c r="J22" s="11"/>
      <c r="K22" s="17"/>
      <c r="L22" s="18" t="e">
        <f t="shared" si="1"/>
        <v>#DIV/0!</v>
      </c>
      <c r="M22" s="11"/>
      <c r="N22" s="6"/>
      <c r="O22" s="27"/>
      <c r="P22" s="11"/>
    </row>
    <row r="23" spans="1:16" s="9" customFormat="1" ht="12.75">
      <c r="A23" s="190" t="s">
        <v>101</v>
      </c>
      <c r="B23" s="61" t="s">
        <v>231</v>
      </c>
      <c r="C23" s="86">
        <v>38195</v>
      </c>
      <c r="D23" s="191"/>
      <c r="E23" s="61" t="s">
        <v>234</v>
      </c>
      <c r="F23" s="144" t="s">
        <v>88</v>
      </c>
      <c r="G23" s="200">
        <v>6.3</v>
      </c>
      <c r="H23" s="11">
        <v>2</v>
      </c>
      <c r="I23" s="16" t="s">
        <v>21</v>
      </c>
      <c r="J23" s="11">
        <v>1</v>
      </c>
      <c r="K23" s="17">
        <v>6.6</v>
      </c>
      <c r="L23" s="18">
        <f>SUM(G23)+H23/(H23+J23)*(K23-G23)</f>
        <v>6.5</v>
      </c>
      <c r="M23" s="11">
        <v>2</v>
      </c>
      <c r="N23" s="6">
        <v>6.5</v>
      </c>
      <c r="O23" s="27" t="s">
        <v>233</v>
      </c>
      <c r="P23" s="11"/>
    </row>
    <row r="24" spans="1:16" ht="12.75">
      <c r="A24" s="61"/>
      <c r="D24" s="201"/>
      <c r="G24" s="200"/>
      <c r="H24" s="11"/>
      <c r="I24" s="16" t="s">
        <v>21</v>
      </c>
      <c r="J24" s="11"/>
      <c r="K24" s="17"/>
      <c r="L24" s="18" t="e">
        <f t="shared" si="1"/>
        <v>#DIV/0!</v>
      </c>
      <c r="M24" s="11"/>
      <c r="N24" s="6"/>
      <c r="O24" s="27"/>
      <c r="P24" s="11"/>
    </row>
    <row r="25" spans="1:16" s="9" customFormat="1" ht="12.75">
      <c r="A25" s="190" t="s">
        <v>101</v>
      </c>
      <c r="B25" s="61" t="s">
        <v>32</v>
      </c>
      <c r="C25" s="86">
        <v>38207</v>
      </c>
      <c r="D25" s="191"/>
      <c r="E25" s="61" t="s">
        <v>249</v>
      </c>
      <c r="F25" s="144" t="s">
        <v>88</v>
      </c>
      <c r="G25" s="200">
        <v>6.3</v>
      </c>
      <c r="H25" s="11">
        <v>2</v>
      </c>
      <c r="I25" s="95" t="s">
        <v>21</v>
      </c>
      <c r="J25" s="11">
        <v>1</v>
      </c>
      <c r="K25" s="17">
        <v>6.6</v>
      </c>
      <c r="L25" s="18">
        <f>SUM(G25)+H25/(H25+J25)*(K25-G25)</f>
        <v>6.5</v>
      </c>
      <c r="M25" s="11">
        <v>1.5</v>
      </c>
      <c r="N25" s="6">
        <v>6.5</v>
      </c>
      <c r="O25" s="27" t="s">
        <v>216</v>
      </c>
      <c r="P25" s="11"/>
    </row>
    <row r="26" spans="1:16" ht="12.75">
      <c r="A26" s="61"/>
      <c r="D26" s="201"/>
      <c r="G26" s="200"/>
      <c r="H26" s="11"/>
      <c r="I26" s="16" t="s">
        <v>21</v>
      </c>
      <c r="J26" s="11"/>
      <c r="K26" s="17"/>
      <c r="L26" s="18" t="e">
        <f t="shared" si="1"/>
        <v>#DIV/0!</v>
      </c>
      <c r="M26" s="11"/>
      <c r="N26" s="6"/>
      <c r="O26" s="27"/>
      <c r="P26" s="11"/>
    </row>
    <row r="27" spans="1:16" s="9" customFormat="1" ht="12.75">
      <c r="A27" s="190" t="s">
        <v>101</v>
      </c>
      <c r="B27" s="61" t="s">
        <v>231</v>
      </c>
      <c r="C27" s="86">
        <v>38198</v>
      </c>
      <c r="D27" s="191"/>
      <c r="E27" s="61" t="s">
        <v>256</v>
      </c>
      <c r="F27" s="144" t="s">
        <v>88</v>
      </c>
      <c r="G27" s="200">
        <v>6.3</v>
      </c>
      <c r="H27" s="11">
        <v>2</v>
      </c>
      <c r="I27" s="95" t="s">
        <v>21</v>
      </c>
      <c r="J27" s="11">
        <v>2</v>
      </c>
      <c r="K27" s="17">
        <v>6.6</v>
      </c>
      <c r="L27" s="18">
        <f>SUM(G27)+H27/(H27+J27)*(K27-G27)</f>
        <v>6.449999999999999</v>
      </c>
      <c r="M27" s="11">
        <v>1.5</v>
      </c>
      <c r="N27" s="6">
        <v>6.5</v>
      </c>
      <c r="O27" s="27" t="s">
        <v>254</v>
      </c>
      <c r="P27" s="11"/>
    </row>
    <row r="28" spans="1:16" s="9" customFormat="1" ht="12.75">
      <c r="A28" s="190"/>
      <c r="B28" s="61"/>
      <c r="C28" s="86"/>
      <c r="D28" s="191"/>
      <c r="E28" s="61"/>
      <c r="F28" s="144"/>
      <c r="G28" s="200"/>
      <c r="H28" s="11"/>
      <c r="I28" s="16" t="s">
        <v>21</v>
      </c>
      <c r="J28" s="11"/>
      <c r="K28" s="17"/>
      <c r="L28" s="18" t="e">
        <f aca="true" t="shared" si="2" ref="L28:L91">SUM(G28)+H28/(H28+J28)*(K28-G28)</f>
        <v>#DIV/0!</v>
      </c>
      <c r="M28" s="11"/>
      <c r="N28" s="6"/>
      <c r="O28" s="27"/>
      <c r="P28" s="11"/>
    </row>
    <row r="29" spans="1:16" s="9" customFormat="1" ht="12.75">
      <c r="A29" s="190" t="s">
        <v>101</v>
      </c>
      <c r="B29" s="61" t="s">
        <v>231</v>
      </c>
      <c r="C29" s="86">
        <v>38204</v>
      </c>
      <c r="D29" s="191"/>
      <c r="E29" s="61" t="s">
        <v>261</v>
      </c>
      <c r="F29" s="144" t="s">
        <v>88</v>
      </c>
      <c r="G29" s="200">
        <v>6.3</v>
      </c>
      <c r="H29" s="11">
        <v>1.5</v>
      </c>
      <c r="I29" s="95" t="s">
        <v>21</v>
      </c>
      <c r="J29" s="11">
        <v>2</v>
      </c>
      <c r="K29" s="17">
        <v>6.6</v>
      </c>
      <c r="L29" s="18">
        <f>SUM(G29)+H29/(H29+J29)*(K29-G29)</f>
        <v>6.428571428571428</v>
      </c>
      <c r="M29" s="11">
        <v>1.5</v>
      </c>
      <c r="N29" s="6">
        <v>6.4</v>
      </c>
      <c r="O29" s="27">
        <v>2.5</v>
      </c>
      <c r="P29" s="11"/>
    </row>
    <row r="30" spans="1:16" s="9" customFormat="1" ht="12.75">
      <c r="A30" s="190"/>
      <c r="B30" s="61"/>
      <c r="C30" s="86"/>
      <c r="D30" s="191"/>
      <c r="E30" s="61"/>
      <c r="F30" s="144"/>
      <c r="G30" s="200"/>
      <c r="H30" s="11"/>
      <c r="I30" s="16" t="s">
        <v>21</v>
      </c>
      <c r="J30" s="11"/>
      <c r="K30" s="17"/>
      <c r="L30" s="18" t="e">
        <f t="shared" si="2"/>
        <v>#DIV/0!</v>
      </c>
      <c r="M30" s="11"/>
      <c r="N30" s="6"/>
      <c r="O30" s="27"/>
      <c r="P30" s="11"/>
    </row>
    <row r="31" spans="1:16" s="9" customFormat="1" ht="12.75">
      <c r="A31" s="190" t="s">
        <v>101</v>
      </c>
      <c r="B31" s="61" t="s">
        <v>32</v>
      </c>
      <c r="C31" s="86">
        <v>38210</v>
      </c>
      <c r="D31" s="191"/>
      <c r="E31" s="61" t="s">
        <v>265</v>
      </c>
      <c r="F31" s="144" t="s">
        <v>88</v>
      </c>
      <c r="G31" s="200">
        <v>6.3</v>
      </c>
      <c r="H31" s="11">
        <v>2</v>
      </c>
      <c r="I31" s="95" t="s">
        <v>21</v>
      </c>
      <c r="J31" s="11">
        <v>1</v>
      </c>
      <c r="K31" s="17">
        <v>6.6</v>
      </c>
      <c r="L31" s="18">
        <f>SUM(G31)+H31/(H31+J31)*(K31-G31)</f>
        <v>6.5</v>
      </c>
      <c r="M31" s="11">
        <v>1.5</v>
      </c>
      <c r="N31" s="6">
        <v>6.5</v>
      </c>
      <c r="O31" s="27">
        <v>1.5</v>
      </c>
      <c r="P31" s="11"/>
    </row>
    <row r="32" spans="1:16" s="9" customFormat="1" ht="12.75">
      <c r="A32" s="190"/>
      <c r="B32" s="61"/>
      <c r="C32" s="86"/>
      <c r="D32" s="191"/>
      <c r="E32" s="61"/>
      <c r="F32" s="144"/>
      <c r="G32" s="200"/>
      <c r="H32" s="11"/>
      <c r="I32" s="16" t="s">
        <v>21</v>
      </c>
      <c r="J32" s="11"/>
      <c r="K32" s="17"/>
      <c r="L32" s="18" t="e">
        <f t="shared" si="2"/>
        <v>#DIV/0!</v>
      </c>
      <c r="M32" s="11"/>
      <c r="N32" s="6"/>
      <c r="O32" s="27"/>
      <c r="P32" s="11"/>
    </row>
    <row r="33" spans="1:16" s="9" customFormat="1" ht="12.75">
      <c r="A33" s="190" t="s">
        <v>101</v>
      </c>
      <c r="B33" s="61" t="s">
        <v>32</v>
      </c>
      <c r="C33" s="86">
        <v>38211</v>
      </c>
      <c r="D33" s="191"/>
      <c r="E33" s="61" t="s">
        <v>268</v>
      </c>
      <c r="F33" s="144" t="s">
        <v>88</v>
      </c>
      <c r="G33" s="200">
        <v>6.3</v>
      </c>
      <c r="H33" s="11">
        <v>2</v>
      </c>
      <c r="I33" s="95" t="s">
        <v>21</v>
      </c>
      <c r="J33" s="11">
        <v>1</v>
      </c>
      <c r="K33" s="17">
        <v>6.6</v>
      </c>
      <c r="L33" s="18">
        <f>SUM(G33)+H33/(H33+J33)*(K33-G33)</f>
        <v>6.5</v>
      </c>
      <c r="M33" s="11">
        <v>1.5</v>
      </c>
      <c r="N33" s="6">
        <v>6.5</v>
      </c>
      <c r="O33" s="27">
        <v>1.3</v>
      </c>
      <c r="P33" s="11"/>
    </row>
    <row r="34" spans="1:16" s="9" customFormat="1" ht="12.75">
      <c r="A34" s="190"/>
      <c r="B34" s="61"/>
      <c r="C34" s="86"/>
      <c r="D34" s="191"/>
      <c r="E34" s="61"/>
      <c r="F34" s="144"/>
      <c r="G34" s="200"/>
      <c r="H34" s="11"/>
      <c r="I34" s="16" t="s">
        <v>21</v>
      </c>
      <c r="J34" s="11"/>
      <c r="K34" s="17"/>
      <c r="L34" s="18" t="e">
        <f t="shared" si="2"/>
        <v>#DIV/0!</v>
      </c>
      <c r="M34" s="11"/>
      <c r="N34" s="6"/>
      <c r="O34" s="27"/>
      <c r="P34" s="11"/>
    </row>
    <row r="35" spans="1:16" s="9" customFormat="1" ht="12.75">
      <c r="A35" s="190" t="s">
        <v>101</v>
      </c>
      <c r="B35" s="61" t="s">
        <v>32</v>
      </c>
      <c r="C35" s="86">
        <v>38213</v>
      </c>
      <c r="D35" s="191"/>
      <c r="E35" s="61" t="s">
        <v>262</v>
      </c>
      <c r="F35" s="144" t="s">
        <v>99</v>
      </c>
      <c r="G35" s="200">
        <v>6.3</v>
      </c>
      <c r="H35" s="11">
        <v>3</v>
      </c>
      <c r="I35" s="95" t="s">
        <v>21</v>
      </c>
      <c r="J35" s="11">
        <v>2</v>
      </c>
      <c r="K35" s="17">
        <v>6.6</v>
      </c>
      <c r="L35" s="18">
        <f>SUM(G35)+H35/(H35+J35)*(K35-G35)</f>
        <v>6.4799999999999995</v>
      </c>
      <c r="M35" s="11">
        <v>2</v>
      </c>
      <c r="N35" s="6">
        <v>6.5</v>
      </c>
      <c r="O35" s="27">
        <v>0.6</v>
      </c>
      <c r="P35" s="11"/>
    </row>
    <row r="36" spans="1:16" s="9" customFormat="1" ht="12.75">
      <c r="A36" s="190"/>
      <c r="B36" s="61"/>
      <c r="C36" s="86"/>
      <c r="D36" s="191"/>
      <c r="E36" s="61"/>
      <c r="F36" s="144"/>
      <c r="G36" s="200"/>
      <c r="H36" s="11"/>
      <c r="I36" s="16" t="s">
        <v>21</v>
      </c>
      <c r="J36" s="11"/>
      <c r="K36" s="17"/>
      <c r="L36" s="18" t="e">
        <f t="shared" si="2"/>
        <v>#DIV/0!</v>
      </c>
      <c r="M36" s="11"/>
      <c r="N36" s="6"/>
      <c r="O36" s="27"/>
      <c r="P36" s="11"/>
    </row>
    <row r="37" spans="1:16" s="9" customFormat="1" ht="12.75">
      <c r="A37" s="190" t="s">
        <v>101</v>
      </c>
      <c r="B37" s="61" t="s">
        <v>32</v>
      </c>
      <c r="C37" s="86">
        <v>38216</v>
      </c>
      <c r="D37" s="191"/>
      <c r="E37" s="61" t="s">
        <v>263</v>
      </c>
      <c r="F37" s="144" t="s">
        <v>88</v>
      </c>
      <c r="G37" s="200">
        <v>6.6</v>
      </c>
      <c r="H37" s="11">
        <v>1</v>
      </c>
      <c r="I37" s="95" t="s">
        <v>21</v>
      </c>
      <c r="J37" s="11">
        <v>3</v>
      </c>
      <c r="K37" s="17">
        <v>7.1</v>
      </c>
      <c r="L37" s="18">
        <f>SUM(G37)+H37/(H37+J37)*(K37-G37)</f>
        <v>6.725</v>
      </c>
      <c r="M37" s="11">
        <v>2</v>
      </c>
      <c r="N37" s="6">
        <v>6.7</v>
      </c>
      <c r="O37" s="27" t="s">
        <v>105</v>
      </c>
      <c r="P37" s="11"/>
    </row>
    <row r="38" spans="1:16" s="9" customFormat="1" ht="12.75">
      <c r="A38" s="190" t="s">
        <v>101</v>
      </c>
      <c r="B38" s="61" t="s">
        <v>32</v>
      </c>
      <c r="C38" s="86">
        <v>38216</v>
      </c>
      <c r="D38" s="191"/>
      <c r="E38" s="61" t="s">
        <v>263</v>
      </c>
      <c r="F38" s="144" t="s">
        <v>88</v>
      </c>
      <c r="G38" s="200">
        <v>6.5</v>
      </c>
      <c r="H38" s="11">
        <v>2</v>
      </c>
      <c r="I38" s="16" t="s">
        <v>21</v>
      </c>
      <c r="J38" s="11">
        <v>3</v>
      </c>
      <c r="K38" s="17">
        <v>7.1</v>
      </c>
      <c r="L38" s="18">
        <f t="shared" si="2"/>
        <v>6.74</v>
      </c>
      <c r="M38" s="11">
        <v>2</v>
      </c>
      <c r="N38" s="6">
        <f>SUM(L37:L38)/2</f>
        <v>6.7325</v>
      </c>
      <c r="O38" s="27" t="s">
        <v>105</v>
      </c>
      <c r="P38" s="11"/>
    </row>
    <row r="39" spans="1:16" s="9" customFormat="1" ht="12.75">
      <c r="A39" s="190"/>
      <c r="B39" s="61"/>
      <c r="C39" s="86"/>
      <c r="D39" s="191"/>
      <c r="E39" s="61"/>
      <c r="F39" s="144"/>
      <c r="G39" s="200"/>
      <c r="H39" s="11"/>
      <c r="I39" s="16" t="s">
        <v>21</v>
      </c>
      <c r="J39" s="11"/>
      <c r="K39" s="17"/>
      <c r="L39" s="18" t="e">
        <f t="shared" si="2"/>
        <v>#DIV/0!</v>
      </c>
      <c r="M39" s="11"/>
      <c r="N39" s="6"/>
      <c r="O39" s="27"/>
      <c r="P39" s="11"/>
    </row>
    <row r="40" spans="1:16" s="9" customFormat="1" ht="12.75">
      <c r="A40" s="190" t="s">
        <v>101</v>
      </c>
      <c r="B40" s="61" t="s">
        <v>32</v>
      </c>
      <c r="C40" s="86">
        <v>38217</v>
      </c>
      <c r="D40" s="191"/>
      <c r="E40" s="61" t="s">
        <v>278</v>
      </c>
      <c r="F40" s="144" t="s">
        <v>88</v>
      </c>
      <c r="G40" s="200">
        <v>6.6</v>
      </c>
      <c r="H40" s="11">
        <v>2.5</v>
      </c>
      <c r="I40" s="16" t="s">
        <v>21</v>
      </c>
      <c r="J40" s="11">
        <v>4</v>
      </c>
      <c r="K40" s="17">
        <v>7.1</v>
      </c>
      <c r="L40" s="18">
        <f>SUM(G40)+H40/(H40+J40)*(K40-G40)</f>
        <v>6.792307692307692</v>
      </c>
      <c r="M40" s="11">
        <v>1.5</v>
      </c>
      <c r="N40" s="6">
        <v>6.8</v>
      </c>
      <c r="O40" s="27">
        <v>1.5</v>
      </c>
      <c r="P40" s="11"/>
    </row>
    <row r="41" spans="1:16" s="9" customFormat="1" ht="12.75">
      <c r="A41" s="190"/>
      <c r="B41" s="61"/>
      <c r="C41" s="86"/>
      <c r="D41" s="191"/>
      <c r="E41" s="61"/>
      <c r="F41" s="144"/>
      <c r="G41" s="200"/>
      <c r="H41" s="11"/>
      <c r="I41" s="16" t="s">
        <v>21</v>
      </c>
      <c r="J41" s="11"/>
      <c r="K41" s="17"/>
      <c r="L41" s="18" t="e">
        <f t="shared" si="2"/>
        <v>#DIV/0!</v>
      </c>
      <c r="M41" s="11"/>
      <c r="N41" s="6"/>
      <c r="O41" s="27"/>
      <c r="P41" s="11"/>
    </row>
    <row r="42" spans="1:16" s="9" customFormat="1" ht="12.75">
      <c r="A42" s="190" t="s">
        <v>101</v>
      </c>
      <c r="B42" s="61" t="s">
        <v>32</v>
      </c>
      <c r="C42" s="86">
        <v>38219</v>
      </c>
      <c r="D42" s="191"/>
      <c r="E42" s="61" t="s">
        <v>264</v>
      </c>
      <c r="F42" s="144" t="s">
        <v>88</v>
      </c>
      <c r="G42" s="200">
        <v>6.6</v>
      </c>
      <c r="H42" s="11">
        <v>3</v>
      </c>
      <c r="I42" s="16" t="s">
        <v>21</v>
      </c>
      <c r="J42" s="11">
        <v>2</v>
      </c>
      <c r="K42" s="17">
        <v>7.1</v>
      </c>
      <c r="L42" s="18">
        <f>SUM(G42)+H42/(H42+J42)*(K42-G42)</f>
        <v>6.8999999999999995</v>
      </c>
      <c r="M42" s="11">
        <v>1.5</v>
      </c>
      <c r="N42" s="6">
        <v>6.9</v>
      </c>
      <c r="O42" s="27">
        <v>1.4</v>
      </c>
      <c r="P42" s="11"/>
    </row>
    <row r="43" spans="1:16" s="9" customFormat="1" ht="12.75">
      <c r="A43" s="190"/>
      <c r="B43" s="61"/>
      <c r="C43" s="86"/>
      <c r="D43" s="191"/>
      <c r="E43" s="61"/>
      <c r="F43" s="144"/>
      <c r="G43" s="200"/>
      <c r="H43" s="11"/>
      <c r="I43" s="16" t="s">
        <v>21</v>
      </c>
      <c r="J43" s="11"/>
      <c r="K43" s="17"/>
      <c r="L43" s="18" t="e">
        <f t="shared" si="2"/>
        <v>#DIV/0!</v>
      </c>
      <c r="M43" s="11"/>
      <c r="N43" s="6"/>
      <c r="O43" s="27"/>
      <c r="P43" s="11"/>
    </row>
    <row r="44" spans="1:16" s="9" customFormat="1" ht="12.75">
      <c r="A44" s="190" t="s">
        <v>101</v>
      </c>
      <c r="B44" s="61" t="s">
        <v>32</v>
      </c>
      <c r="C44" s="86">
        <v>38231</v>
      </c>
      <c r="D44" s="191"/>
      <c r="E44" s="61" t="s">
        <v>285</v>
      </c>
      <c r="F44" s="144" t="s">
        <v>88</v>
      </c>
      <c r="G44" s="200">
        <v>6.6</v>
      </c>
      <c r="H44" s="11">
        <v>0.5</v>
      </c>
      <c r="I44" s="16" t="s">
        <v>21</v>
      </c>
      <c r="J44" s="11">
        <v>3</v>
      </c>
      <c r="K44" s="17">
        <v>7.1</v>
      </c>
      <c r="L44" s="18">
        <f>SUM(G44)+H44/(H44+J44)*(K44-G44)</f>
        <v>6.671428571428571</v>
      </c>
      <c r="M44" s="11">
        <v>1.5</v>
      </c>
      <c r="N44" s="6">
        <v>6.7</v>
      </c>
      <c r="O44" s="27">
        <v>0.9</v>
      </c>
      <c r="P44" s="11"/>
    </row>
    <row r="45" spans="1:16" s="9" customFormat="1" ht="12.75">
      <c r="A45" s="190"/>
      <c r="B45" s="61"/>
      <c r="C45" s="86"/>
      <c r="D45" s="191"/>
      <c r="E45" s="61"/>
      <c r="F45" s="144"/>
      <c r="G45" s="200"/>
      <c r="H45" s="11"/>
      <c r="I45" s="16" t="s">
        <v>21</v>
      </c>
      <c r="J45" s="11"/>
      <c r="K45" s="17"/>
      <c r="L45" s="18" t="e">
        <f t="shared" si="2"/>
        <v>#DIV/0!</v>
      </c>
      <c r="M45" s="11"/>
      <c r="N45" s="6"/>
      <c r="O45" s="27"/>
      <c r="P45" s="11"/>
    </row>
    <row r="46" spans="1:16" s="9" customFormat="1" ht="12.75">
      <c r="A46" s="190" t="s">
        <v>101</v>
      </c>
      <c r="B46" s="61" t="s">
        <v>32</v>
      </c>
      <c r="C46" s="86">
        <v>38234</v>
      </c>
      <c r="D46" s="191"/>
      <c r="E46" s="61" t="s">
        <v>243</v>
      </c>
      <c r="F46" s="144" t="s">
        <v>88</v>
      </c>
      <c r="G46" s="200">
        <v>6.6</v>
      </c>
      <c r="H46" s="11">
        <v>0.5</v>
      </c>
      <c r="I46" s="16" t="s">
        <v>21</v>
      </c>
      <c r="J46" s="11">
        <v>2.5</v>
      </c>
      <c r="K46" s="17">
        <v>7.1</v>
      </c>
      <c r="L46" s="18">
        <f>SUM(G46)+H46/(H46+J46)*(K46-G46)</f>
        <v>6.683333333333333</v>
      </c>
      <c r="M46" s="11">
        <v>1.5</v>
      </c>
      <c r="N46" s="6">
        <v>6.7</v>
      </c>
      <c r="O46" s="27">
        <v>0.5</v>
      </c>
      <c r="P46" s="11"/>
    </row>
    <row r="47" spans="1:16" s="9" customFormat="1" ht="12.75">
      <c r="A47" s="190"/>
      <c r="B47" s="61"/>
      <c r="C47" s="86"/>
      <c r="D47" s="191"/>
      <c r="E47" s="61"/>
      <c r="F47" s="144"/>
      <c r="G47" s="200"/>
      <c r="H47" s="11"/>
      <c r="I47" s="16" t="s">
        <v>21</v>
      </c>
      <c r="J47" s="11"/>
      <c r="K47" s="17"/>
      <c r="L47" s="18" t="e">
        <f t="shared" si="2"/>
        <v>#DIV/0!</v>
      </c>
      <c r="M47" s="11"/>
      <c r="N47" s="6"/>
      <c r="O47" s="27"/>
      <c r="P47" s="11"/>
    </row>
    <row r="48" spans="1:16" s="9" customFormat="1" ht="12.75">
      <c r="A48" s="190" t="s">
        <v>101</v>
      </c>
      <c r="B48" s="61" t="s">
        <v>32</v>
      </c>
      <c r="C48" s="86">
        <v>38238</v>
      </c>
      <c r="D48" s="191"/>
      <c r="E48" s="61" t="s">
        <v>285</v>
      </c>
      <c r="F48" s="144" t="s">
        <v>88</v>
      </c>
      <c r="G48" s="200">
        <v>6.6</v>
      </c>
      <c r="H48" s="11">
        <v>2</v>
      </c>
      <c r="I48" s="16" t="s">
        <v>21</v>
      </c>
      <c r="J48" s="11">
        <v>2</v>
      </c>
      <c r="K48" s="17">
        <v>7.1</v>
      </c>
      <c r="L48" s="18">
        <f>SUM(G48)+H48/(H48+J48)*(K48-G48)</f>
        <v>6.85</v>
      </c>
      <c r="M48" s="11">
        <v>1.5</v>
      </c>
      <c r="N48" s="6">
        <v>6.9</v>
      </c>
      <c r="O48" s="27">
        <v>1</v>
      </c>
      <c r="P48" s="11"/>
    </row>
    <row r="49" spans="1:16" s="9" customFormat="1" ht="12.75">
      <c r="A49" s="190"/>
      <c r="B49" s="61"/>
      <c r="C49" s="86"/>
      <c r="D49" s="191"/>
      <c r="E49" s="61"/>
      <c r="F49" s="144"/>
      <c r="G49" s="200"/>
      <c r="H49" s="11"/>
      <c r="I49" s="16" t="s">
        <v>21</v>
      </c>
      <c r="J49" s="11"/>
      <c r="K49" s="17"/>
      <c r="L49" s="18" t="e">
        <f t="shared" si="2"/>
        <v>#DIV/0!</v>
      </c>
      <c r="M49" s="11"/>
      <c r="N49" s="6"/>
      <c r="O49" s="27"/>
      <c r="P49" s="11"/>
    </row>
    <row r="50" spans="1:16" s="9" customFormat="1" ht="12.75">
      <c r="A50" s="190" t="s">
        <v>101</v>
      </c>
      <c r="B50" s="61" t="s">
        <v>32</v>
      </c>
      <c r="C50" s="86">
        <v>38239</v>
      </c>
      <c r="D50" s="191"/>
      <c r="E50" s="61" t="s">
        <v>290</v>
      </c>
      <c r="F50" s="144" t="s">
        <v>88</v>
      </c>
      <c r="G50" s="200">
        <v>6.6</v>
      </c>
      <c r="H50" s="11">
        <v>0.8</v>
      </c>
      <c r="I50" s="16" t="s">
        <v>21</v>
      </c>
      <c r="J50" s="11">
        <v>2</v>
      </c>
      <c r="K50" s="17">
        <v>7.1</v>
      </c>
      <c r="L50" s="18">
        <f>SUM(G50)+H50/(H50+J50)*(K50-G50)</f>
        <v>6.742857142857143</v>
      </c>
      <c r="M50" s="11">
        <v>1.5</v>
      </c>
      <c r="N50" s="6">
        <v>6.7</v>
      </c>
      <c r="O50" s="27">
        <v>1</v>
      </c>
      <c r="P50" s="11"/>
    </row>
    <row r="51" spans="1:16" s="9" customFormat="1" ht="12.75">
      <c r="A51" s="190"/>
      <c r="B51" s="61"/>
      <c r="C51" s="86"/>
      <c r="D51" s="191"/>
      <c r="E51" s="61"/>
      <c r="F51" s="144"/>
      <c r="G51" s="200"/>
      <c r="H51" s="11"/>
      <c r="I51" s="16" t="s">
        <v>21</v>
      </c>
      <c r="J51" s="11"/>
      <c r="K51" s="17"/>
      <c r="L51" s="18" t="e">
        <f t="shared" si="2"/>
        <v>#DIV/0!</v>
      </c>
      <c r="M51" s="11"/>
      <c r="N51" s="6"/>
      <c r="O51" s="27"/>
      <c r="P51" s="11"/>
    </row>
    <row r="52" spans="1:16" s="9" customFormat="1" ht="12.75">
      <c r="A52" s="190" t="s">
        <v>101</v>
      </c>
      <c r="B52" s="61" t="s">
        <v>294</v>
      </c>
      <c r="C52" s="86">
        <v>38240</v>
      </c>
      <c r="D52" s="191"/>
      <c r="E52" s="61" t="s">
        <v>296</v>
      </c>
      <c r="F52" s="144" t="s">
        <v>88</v>
      </c>
      <c r="G52" s="200">
        <v>6.6</v>
      </c>
      <c r="H52" s="11">
        <v>0.5</v>
      </c>
      <c r="I52" s="16" t="s">
        <v>21</v>
      </c>
      <c r="J52" s="11">
        <v>2</v>
      </c>
      <c r="K52" s="17">
        <v>7.1</v>
      </c>
      <c r="L52" s="18">
        <f>SUM(G52)+H52/(H52+J52)*(K52-G52)</f>
        <v>6.699999999999999</v>
      </c>
      <c r="M52" s="11">
        <v>1.5</v>
      </c>
      <c r="N52" s="6">
        <v>6.7</v>
      </c>
      <c r="O52" s="27">
        <v>2.5</v>
      </c>
      <c r="P52" s="11"/>
    </row>
    <row r="53" spans="1:16" s="9" customFormat="1" ht="12.75">
      <c r="A53" s="190"/>
      <c r="B53" s="61"/>
      <c r="C53" s="86"/>
      <c r="D53" s="191"/>
      <c r="E53" s="61"/>
      <c r="F53" s="144"/>
      <c r="G53" s="200"/>
      <c r="H53" s="11"/>
      <c r="I53" s="16" t="s">
        <v>21</v>
      </c>
      <c r="J53" s="11"/>
      <c r="K53" s="17"/>
      <c r="L53" s="18" t="e">
        <f t="shared" si="2"/>
        <v>#DIV/0!</v>
      </c>
      <c r="M53" s="11"/>
      <c r="N53" s="6"/>
      <c r="O53" s="27"/>
      <c r="P53" s="11"/>
    </row>
    <row r="54" spans="1:16" s="9" customFormat="1" ht="12.75">
      <c r="A54" s="190" t="s">
        <v>101</v>
      </c>
      <c r="B54" s="61" t="s">
        <v>32</v>
      </c>
      <c r="C54" s="86">
        <v>38242</v>
      </c>
      <c r="D54" s="191"/>
      <c r="E54" s="61" t="s">
        <v>291</v>
      </c>
      <c r="F54" s="144" t="s">
        <v>88</v>
      </c>
      <c r="G54" s="200" t="s">
        <v>28</v>
      </c>
      <c r="H54" s="11"/>
      <c r="I54" s="16" t="s">
        <v>21</v>
      </c>
      <c r="J54" s="11"/>
      <c r="K54" s="17"/>
      <c r="L54" s="18">
        <v>6.6</v>
      </c>
      <c r="M54" s="11">
        <v>2</v>
      </c>
      <c r="N54" s="6">
        <v>6.6</v>
      </c>
      <c r="O54" s="27">
        <v>1</v>
      </c>
      <c r="P54" s="11"/>
    </row>
    <row r="55" spans="1:16" s="9" customFormat="1" ht="12.75">
      <c r="A55" s="190"/>
      <c r="B55" s="61"/>
      <c r="C55" s="86"/>
      <c r="D55" s="191"/>
      <c r="E55" s="61"/>
      <c r="F55" s="144"/>
      <c r="G55" s="200"/>
      <c r="H55" s="11"/>
      <c r="I55" s="16" t="s">
        <v>21</v>
      </c>
      <c r="J55" s="11"/>
      <c r="K55" s="17"/>
      <c r="L55" s="18" t="e">
        <f t="shared" si="2"/>
        <v>#DIV/0!</v>
      </c>
      <c r="M55" s="11"/>
      <c r="N55" s="6"/>
      <c r="O55" s="27"/>
      <c r="P55" s="11"/>
    </row>
    <row r="56" spans="1:16" s="9" customFormat="1" ht="12.75">
      <c r="A56" s="190" t="s">
        <v>101</v>
      </c>
      <c r="B56" s="61" t="s">
        <v>32</v>
      </c>
      <c r="C56" s="86">
        <v>38247</v>
      </c>
      <c r="D56" s="191"/>
      <c r="E56" s="61" t="s">
        <v>249</v>
      </c>
      <c r="F56" s="144" t="s">
        <v>88</v>
      </c>
      <c r="G56" s="200">
        <v>6.5</v>
      </c>
      <c r="H56" s="11">
        <v>2.5</v>
      </c>
      <c r="I56" s="16" t="s">
        <v>21</v>
      </c>
      <c r="J56" s="11">
        <v>1</v>
      </c>
      <c r="K56" s="17">
        <v>7.1</v>
      </c>
      <c r="L56" s="18">
        <f>SUM(G56)+H56/(H56+J56)*(K56-G56)</f>
        <v>6.928571428571428</v>
      </c>
      <c r="M56" s="11">
        <v>1.5</v>
      </c>
      <c r="N56" s="6">
        <v>6.9</v>
      </c>
      <c r="O56" s="27">
        <v>1.4</v>
      </c>
      <c r="P56" s="11"/>
    </row>
    <row r="57" spans="1:16" s="9" customFormat="1" ht="12.75">
      <c r="A57" s="190"/>
      <c r="B57" s="61"/>
      <c r="C57" s="86"/>
      <c r="D57" s="191"/>
      <c r="E57" s="61"/>
      <c r="F57" s="144"/>
      <c r="G57" s="200"/>
      <c r="H57" s="11"/>
      <c r="I57" s="16" t="s">
        <v>21</v>
      </c>
      <c r="J57" s="11"/>
      <c r="K57" s="17"/>
      <c r="L57" s="18" t="e">
        <f t="shared" si="2"/>
        <v>#DIV/0!</v>
      </c>
      <c r="M57" s="11"/>
      <c r="N57" s="6"/>
      <c r="O57" s="27"/>
      <c r="P57" s="11"/>
    </row>
    <row r="58" spans="1:16" s="9" customFormat="1" ht="12.75">
      <c r="A58" s="190" t="s">
        <v>101</v>
      </c>
      <c r="B58" s="61" t="s">
        <v>32</v>
      </c>
      <c r="C58" s="86">
        <v>38256</v>
      </c>
      <c r="D58" s="191"/>
      <c r="E58" s="61" t="s">
        <v>307</v>
      </c>
      <c r="F58" s="144" t="s">
        <v>88</v>
      </c>
      <c r="G58" s="200">
        <v>6.6</v>
      </c>
      <c r="H58" s="11">
        <v>1.5</v>
      </c>
      <c r="I58" s="16" t="s">
        <v>21</v>
      </c>
      <c r="J58" s="11">
        <v>2.5</v>
      </c>
      <c r="K58" s="17">
        <v>7.1</v>
      </c>
      <c r="L58" s="18">
        <f>SUM(G58)+H58/(H58+J58)*(K58-G58)</f>
        <v>6.7875</v>
      </c>
      <c r="M58" s="11">
        <v>1.5</v>
      </c>
      <c r="N58" s="6">
        <v>6.8</v>
      </c>
      <c r="O58" s="27" t="s">
        <v>137</v>
      </c>
      <c r="P58" s="11"/>
    </row>
    <row r="59" spans="1:16" s="9" customFormat="1" ht="12.75">
      <c r="A59" s="190"/>
      <c r="B59" s="61"/>
      <c r="C59" s="86"/>
      <c r="D59" s="191"/>
      <c r="E59" s="61"/>
      <c r="F59" s="144"/>
      <c r="G59" s="200"/>
      <c r="H59" s="11"/>
      <c r="I59" s="16" t="s">
        <v>21</v>
      </c>
      <c r="J59" s="11"/>
      <c r="K59" s="17"/>
      <c r="L59" s="18" t="e">
        <f t="shared" si="2"/>
        <v>#DIV/0!</v>
      </c>
      <c r="M59" s="11"/>
      <c r="N59" s="6"/>
      <c r="O59" s="27"/>
      <c r="P59" s="11"/>
    </row>
    <row r="60" spans="1:16" s="9" customFormat="1" ht="12.75">
      <c r="A60" s="190" t="s">
        <v>101</v>
      </c>
      <c r="B60" s="61" t="s">
        <v>32</v>
      </c>
      <c r="C60" s="86">
        <v>38262</v>
      </c>
      <c r="D60" s="191"/>
      <c r="E60" s="61" t="s">
        <v>308</v>
      </c>
      <c r="F60" s="144" t="s">
        <v>88</v>
      </c>
      <c r="G60" s="200">
        <v>6.6</v>
      </c>
      <c r="H60" s="11">
        <v>1</v>
      </c>
      <c r="I60" s="16" t="s">
        <v>21</v>
      </c>
      <c r="J60" s="11">
        <v>2</v>
      </c>
      <c r="K60" s="17">
        <v>7.1</v>
      </c>
      <c r="L60" s="18">
        <f>SUM(G60)+H60/(H60+J60)*(K60-G60)</f>
        <v>6.766666666666667</v>
      </c>
      <c r="M60" s="11">
        <v>2</v>
      </c>
      <c r="N60" s="6">
        <v>6.8</v>
      </c>
      <c r="O60" s="27" t="s">
        <v>214</v>
      </c>
      <c r="P60" s="11"/>
    </row>
    <row r="61" spans="1:16" s="9" customFormat="1" ht="12.75">
      <c r="A61" s="190"/>
      <c r="B61" s="61"/>
      <c r="C61" s="86"/>
      <c r="D61" s="191"/>
      <c r="E61" s="61"/>
      <c r="F61" s="144"/>
      <c r="G61" s="200"/>
      <c r="H61" s="11"/>
      <c r="I61" s="16" t="s">
        <v>21</v>
      </c>
      <c r="J61" s="11"/>
      <c r="K61" s="17"/>
      <c r="L61" s="18" t="e">
        <f t="shared" si="2"/>
        <v>#DIV/0!</v>
      </c>
      <c r="M61" s="11"/>
      <c r="N61" s="6"/>
      <c r="O61" s="27"/>
      <c r="P61" s="11"/>
    </row>
    <row r="62" spans="1:16" s="9" customFormat="1" ht="12.75">
      <c r="A62" s="190" t="s">
        <v>101</v>
      </c>
      <c r="B62" s="61" t="s">
        <v>32</v>
      </c>
      <c r="C62" s="86">
        <v>38268</v>
      </c>
      <c r="D62" s="191"/>
      <c r="E62" s="61" t="s">
        <v>314</v>
      </c>
      <c r="F62" s="144" t="s">
        <v>88</v>
      </c>
      <c r="G62" s="200">
        <v>6.5</v>
      </c>
      <c r="H62" s="11">
        <v>1.5</v>
      </c>
      <c r="I62" s="16" t="s">
        <v>21</v>
      </c>
      <c r="J62" s="11">
        <v>2.5</v>
      </c>
      <c r="K62" s="17">
        <v>7.1</v>
      </c>
      <c r="L62" s="18">
        <f>SUM(G62)+H62/(H62+J62)*(K62-G62)</f>
        <v>6.725</v>
      </c>
      <c r="M62" s="11">
        <v>2</v>
      </c>
      <c r="N62" s="6">
        <v>6.7</v>
      </c>
      <c r="O62" s="27" t="s">
        <v>214</v>
      </c>
      <c r="P62" s="11"/>
    </row>
    <row r="63" spans="1:16" s="9" customFormat="1" ht="12.75">
      <c r="A63" s="190" t="s">
        <v>101</v>
      </c>
      <c r="B63" s="61" t="s">
        <v>32</v>
      </c>
      <c r="C63" s="86">
        <v>38268</v>
      </c>
      <c r="D63" s="191"/>
      <c r="E63" s="61" t="s">
        <v>314</v>
      </c>
      <c r="F63" s="144" t="s">
        <v>88</v>
      </c>
      <c r="G63" s="200">
        <v>6.5</v>
      </c>
      <c r="H63" s="11">
        <v>1.5</v>
      </c>
      <c r="I63" s="16" t="s">
        <v>21</v>
      </c>
      <c r="J63" s="11">
        <v>3.5</v>
      </c>
      <c r="K63" s="17">
        <v>7.1</v>
      </c>
      <c r="L63" s="18">
        <f t="shared" si="2"/>
        <v>6.68</v>
      </c>
      <c r="M63" s="11">
        <v>2</v>
      </c>
      <c r="N63" s="6">
        <f>SUM(L62:L63)/2</f>
        <v>6.7025</v>
      </c>
      <c r="O63" s="27" t="s">
        <v>214</v>
      </c>
      <c r="P63" s="11"/>
    </row>
    <row r="64" spans="1:16" s="9" customFormat="1" ht="12.75">
      <c r="A64" s="190"/>
      <c r="B64" s="61"/>
      <c r="C64" s="86"/>
      <c r="D64" s="191"/>
      <c r="E64" s="61"/>
      <c r="F64" s="144"/>
      <c r="G64" s="200"/>
      <c r="H64" s="11"/>
      <c r="I64" s="16" t="s">
        <v>21</v>
      </c>
      <c r="J64" s="11"/>
      <c r="K64" s="17"/>
      <c r="L64" s="18" t="e">
        <f t="shared" si="2"/>
        <v>#DIV/0!</v>
      </c>
      <c r="M64" s="11"/>
      <c r="N64" s="6"/>
      <c r="O64" s="27"/>
      <c r="P64" s="11"/>
    </row>
    <row r="65" spans="1:16" s="9" customFormat="1" ht="12.75">
      <c r="A65" s="190" t="s">
        <v>101</v>
      </c>
      <c r="B65" s="61" t="s">
        <v>32</v>
      </c>
      <c r="C65" s="86">
        <v>38270</v>
      </c>
      <c r="D65" s="191"/>
      <c r="E65" s="61" t="s">
        <v>287</v>
      </c>
      <c r="F65" s="144" t="s">
        <v>88</v>
      </c>
      <c r="G65" s="200">
        <v>6.3</v>
      </c>
      <c r="H65" s="11">
        <v>2</v>
      </c>
      <c r="I65" s="16" t="s">
        <v>21</v>
      </c>
      <c r="J65" s="11">
        <v>1</v>
      </c>
      <c r="K65" s="17">
        <v>6.5</v>
      </c>
      <c r="L65" s="18">
        <f>SUM(G65)+H65/(H65+J65)*(K65-G65)</f>
        <v>6.433333333333334</v>
      </c>
      <c r="M65" s="11">
        <v>2</v>
      </c>
      <c r="N65" s="6">
        <v>6.4</v>
      </c>
      <c r="O65" s="27" t="s">
        <v>316</v>
      </c>
      <c r="P65" s="11"/>
    </row>
    <row r="66" spans="1:16" s="9" customFormat="1" ht="12.75">
      <c r="A66" s="190"/>
      <c r="B66" s="61"/>
      <c r="C66" s="86"/>
      <c r="D66" s="191"/>
      <c r="E66" s="61"/>
      <c r="F66" s="144"/>
      <c r="G66" s="200"/>
      <c r="H66" s="11"/>
      <c r="I66" s="16" t="s">
        <v>21</v>
      </c>
      <c r="J66" s="11"/>
      <c r="K66" s="17"/>
      <c r="L66" s="18" t="e">
        <f t="shared" si="2"/>
        <v>#DIV/0!</v>
      </c>
      <c r="M66" s="11"/>
      <c r="N66" s="6"/>
      <c r="O66" s="27"/>
      <c r="P66" s="11"/>
    </row>
    <row r="67" spans="1:16" s="9" customFormat="1" ht="12.75">
      <c r="A67" s="190" t="s">
        <v>101</v>
      </c>
      <c r="B67" s="61" t="s">
        <v>32</v>
      </c>
      <c r="C67" s="86">
        <v>38270</v>
      </c>
      <c r="D67" s="191"/>
      <c r="E67" s="61" t="s">
        <v>321</v>
      </c>
      <c r="F67" s="144" t="s">
        <v>88</v>
      </c>
      <c r="G67" s="200">
        <v>6.3</v>
      </c>
      <c r="H67" s="11">
        <v>1</v>
      </c>
      <c r="I67" s="16" t="s">
        <v>21</v>
      </c>
      <c r="J67" s="11">
        <v>2.5</v>
      </c>
      <c r="K67" s="17">
        <v>6.6</v>
      </c>
      <c r="L67" s="18">
        <f>SUM(G67)+H67/(H67+J67)*(K67-G67)</f>
        <v>6.385714285714285</v>
      </c>
      <c r="M67" s="11">
        <v>1.5</v>
      </c>
      <c r="N67" s="6">
        <v>6.4</v>
      </c>
      <c r="O67" s="27">
        <v>1.2</v>
      </c>
      <c r="P67" s="11"/>
    </row>
    <row r="68" spans="1:16" s="9" customFormat="1" ht="12.75">
      <c r="A68" s="190" t="s">
        <v>101</v>
      </c>
      <c r="B68" s="61" t="s">
        <v>32</v>
      </c>
      <c r="C68" s="86">
        <v>38270</v>
      </c>
      <c r="D68" s="191"/>
      <c r="E68" s="61" t="s">
        <v>321</v>
      </c>
      <c r="F68" s="144" t="s">
        <v>88</v>
      </c>
      <c r="G68" s="200">
        <v>6.3</v>
      </c>
      <c r="H68" s="11">
        <v>1</v>
      </c>
      <c r="I68" s="16" t="s">
        <v>21</v>
      </c>
      <c r="J68" s="11">
        <v>2.5</v>
      </c>
      <c r="K68" s="17">
        <v>6.5</v>
      </c>
      <c r="L68" s="18">
        <f t="shared" si="2"/>
        <v>6.357142857142857</v>
      </c>
      <c r="M68" s="11">
        <v>1.5</v>
      </c>
      <c r="N68" s="6">
        <f>SUM(L67:L69)/3</f>
        <v>6.42034632034632</v>
      </c>
      <c r="O68" s="27">
        <v>1.2</v>
      </c>
      <c r="P68" s="11"/>
    </row>
    <row r="69" spans="1:16" s="9" customFormat="1" ht="12.75">
      <c r="A69" s="190" t="s">
        <v>101</v>
      </c>
      <c r="B69" s="61" t="s">
        <v>32</v>
      </c>
      <c r="C69" s="86">
        <v>38270</v>
      </c>
      <c r="D69" s="191"/>
      <c r="E69" s="61" t="s">
        <v>321</v>
      </c>
      <c r="F69" s="144" t="s">
        <v>88</v>
      </c>
      <c r="G69" s="200">
        <v>6.3</v>
      </c>
      <c r="H69" s="11">
        <v>1.5</v>
      </c>
      <c r="I69" s="16" t="s">
        <v>21</v>
      </c>
      <c r="J69" s="11">
        <v>4</v>
      </c>
      <c r="K69" s="17">
        <v>7.1</v>
      </c>
      <c r="L69" s="18">
        <f t="shared" si="2"/>
        <v>6.518181818181818</v>
      </c>
      <c r="M69" s="11">
        <v>2</v>
      </c>
      <c r="N69" s="6"/>
      <c r="O69" s="27">
        <v>1.2</v>
      </c>
      <c r="P69" s="11"/>
    </row>
    <row r="70" spans="1:16" s="9" customFormat="1" ht="12.75">
      <c r="A70" s="190"/>
      <c r="B70" s="61"/>
      <c r="C70" s="86"/>
      <c r="D70" s="191"/>
      <c r="E70" s="61"/>
      <c r="F70" s="144"/>
      <c r="G70" s="200"/>
      <c r="H70" s="11"/>
      <c r="I70" s="16" t="s">
        <v>21</v>
      </c>
      <c r="J70" s="11"/>
      <c r="K70" s="17"/>
      <c r="L70" s="18" t="e">
        <f t="shared" si="2"/>
        <v>#DIV/0!</v>
      </c>
      <c r="M70" s="11"/>
      <c r="N70" s="6"/>
      <c r="O70" s="27"/>
      <c r="P70" s="11"/>
    </row>
    <row r="71" spans="1:16" s="9" customFormat="1" ht="12.75">
      <c r="A71" s="190" t="s">
        <v>101</v>
      </c>
      <c r="B71" s="61" t="s">
        <v>32</v>
      </c>
      <c r="C71" s="86">
        <v>38275</v>
      </c>
      <c r="D71" s="191"/>
      <c r="E71" s="61" t="s">
        <v>250</v>
      </c>
      <c r="F71" s="144" t="s">
        <v>88</v>
      </c>
      <c r="G71" s="200">
        <v>6.3</v>
      </c>
      <c r="H71" s="11">
        <v>3</v>
      </c>
      <c r="I71" s="16" t="s">
        <v>21</v>
      </c>
      <c r="J71" s="11">
        <v>1</v>
      </c>
      <c r="K71" s="17">
        <v>6.6</v>
      </c>
      <c r="L71" s="18">
        <f>SUM(G71)+H71/(H71+J71)*(K71-G71)</f>
        <v>6.5249999999999995</v>
      </c>
      <c r="M71" s="11">
        <v>2</v>
      </c>
      <c r="N71" s="6">
        <v>6.5</v>
      </c>
      <c r="O71" s="27">
        <v>1.2</v>
      </c>
      <c r="P71" s="11"/>
    </row>
    <row r="72" spans="1:16" s="9" customFormat="1" ht="12.75">
      <c r="A72" s="190"/>
      <c r="B72" s="61"/>
      <c r="C72" s="86"/>
      <c r="D72" s="191"/>
      <c r="E72" s="61"/>
      <c r="F72" s="144"/>
      <c r="G72" s="200"/>
      <c r="H72" s="11"/>
      <c r="I72" s="16" t="s">
        <v>21</v>
      </c>
      <c r="J72" s="11"/>
      <c r="K72" s="17"/>
      <c r="L72" s="18" t="e">
        <f t="shared" si="2"/>
        <v>#DIV/0!</v>
      </c>
      <c r="M72" s="11"/>
      <c r="N72" s="6"/>
      <c r="O72" s="27"/>
      <c r="P72" s="11"/>
    </row>
    <row r="73" spans="1:16" s="9" customFormat="1" ht="12.75">
      <c r="A73" s="190" t="s">
        <v>101</v>
      </c>
      <c r="B73" s="61" t="s">
        <v>32</v>
      </c>
      <c r="C73" s="86">
        <v>38282</v>
      </c>
      <c r="D73" s="191"/>
      <c r="E73" s="61" t="s">
        <v>329</v>
      </c>
      <c r="F73" s="144" t="s">
        <v>88</v>
      </c>
      <c r="G73" s="200">
        <v>6.3</v>
      </c>
      <c r="H73" s="11">
        <v>3</v>
      </c>
      <c r="I73" s="16" t="s">
        <v>21</v>
      </c>
      <c r="J73" s="11">
        <v>2</v>
      </c>
      <c r="K73" s="17">
        <v>6.6</v>
      </c>
      <c r="L73" s="18">
        <f>SUM(G73)+H73/(H73+J73)*(K73-G73)</f>
        <v>6.4799999999999995</v>
      </c>
      <c r="M73" s="11">
        <v>1.5</v>
      </c>
      <c r="N73" s="6">
        <v>6.5</v>
      </c>
      <c r="O73" s="27" t="s">
        <v>137</v>
      </c>
      <c r="P73" s="11"/>
    </row>
    <row r="74" spans="1:16" s="9" customFormat="1" ht="12.75">
      <c r="A74" s="190" t="s">
        <v>101</v>
      </c>
      <c r="B74" s="61" t="s">
        <v>32</v>
      </c>
      <c r="C74" s="86">
        <v>38282</v>
      </c>
      <c r="D74" s="191"/>
      <c r="E74" s="61" t="s">
        <v>329</v>
      </c>
      <c r="F74" s="144" t="s">
        <v>88</v>
      </c>
      <c r="G74" s="200">
        <v>6.3</v>
      </c>
      <c r="H74" s="11">
        <v>3</v>
      </c>
      <c r="I74" s="16" t="s">
        <v>21</v>
      </c>
      <c r="J74" s="11">
        <v>1.5</v>
      </c>
      <c r="K74" s="17">
        <v>6.6</v>
      </c>
      <c r="L74" s="18">
        <f t="shared" si="2"/>
        <v>6.5</v>
      </c>
      <c r="M74" s="11">
        <v>1.5</v>
      </c>
      <c r="N74" s="6">
        <f>SUM(L73:L74)/2</f>
        <v>6.49</v>
      </c>
      <c r="O74" s="27" t="s">
        <v>137</v>
      </c>
      <c r="P74" s="11"/>
    </row>
    <row r="75" spans="1:16" s="9" customFormat="1" ht="12.75">
      <c r="A75" s="190"/>
      <c r="B75" s="61"/>
      <c r="C75" s="86"/>
      <c r="D75" s="191"/>
      <c r="E75" s="61"/>
      <c r="F75" s="144"/>
      <c r="G75" s="200"/>
      <c r="H75" s="11"/>
      <c r="I75" s="16" t="s">
        <v>21</v>
      </c>
      <c r="J75" s="11"/>
      <c r="K75" s="17"/>
      <c r="L75" s="18" t="e">
        <f t="shared" si="2"/>
        <v>#DIV/0!</v>
      </c>
      <c r="M75" s="11"/>
      <c r="N75" s="6"/>
      <c r="O75" s="27"/>
      <c r="P75" s="11"/>
    </row>
    <row r="76" spans="1:16" s="9" customFormat="1" ht="12.75">
      <c r="A76" s="190" t="s">
        <v>101</v>
      </c>
      <c r="B76" s="61" t="s">
        <v>32</v>
      </c>
      <c r="C76" s="86">
        <v>38286</v>
      </c>
      <c r="D76" s="191"/>
      <c r="E76" s="61" t="s">
        <v>342</v>
      </c>
      <c r="F76" s="144" t="s">
        <v>88</v>
      </c>
      <c r="G76" s="200">
        <v>6.3</v>
      </c>
      <c r="H76" s="11">
        <v>1</v>
      </c>
      <c r="I76" s="16" t="s">
        <v>21</v>
      </c>
      <c r="J76" s="11">
        <v>2.5</v>
      </c>
      <c r="K76" s="17">
        <v>6.6</v>
      </c>
      <c r="L76" s="18">
        <f>SUM(G76)+H76/(H76+J76)*(K76-G76)</f>
        <v>6.385714285714285</v>
      </c>
      <c r="M76" s="11">
        <v>2</v>
      </c>
      <c r="N76" s="6">
        <v>6.4</v>
      </c>
      <c r="O76" s="27" t="s">
        <v>341</v>
      </c>
      <c r="P76" s="11"/>
    </row>
    <row r="77" spans="1:16" s="9" customFormat="1" ht="12.75">
      <c r="A77" s="190"/>
      <c r="B77" s="61"/>
      <c r="C77" s="86"/>
      <c r="D77" s="191"/>
      <c r="E77" s="61"/>
      <c r="F77" s="144"/>
      <c r="G77" s="200"/>
      <c r="H77" s="11"/>
      <c r="I77" s="16" t="s">
        <v>21</v>
      </c>
      <c r="J77" s="11"/>
      <c r="K77" s="17"/>
      <c r="L77" s="18" t="e">
        <f t="shared" si="2"/>
        <v>#DIV/0!</v>
      </c>
      <c r="M77" s="11"/>
      <c r="N77" s="6"/>
      <c r="O77" s="27"/>
      <c r="P77" s="11"/>
    </row>
    <row r="78" spans="1:16" s="9" customFormat="1" ht="12.75">
      <c r="A78" s="190" t="s">
        <v>101</v>
      </c>
      <c r="B78" s="61" t="s">
        <v>32</v>
      </c>
      <c r="C78" s="86">
        <v>38292</v>
      </c>
      <c r="D78" s="191"/>
      <c r="E78" s="61" t="s">
        <v>347</v>
      </c>
      <c r="F78" s="144" t="s">
        <v>88</v>
      </c>
      <c r="G78" s="200">
        <v>6.3</v>
      </c>
      <c r="H78" s="11">
        <v>1.5</v>
      </c>
      <c r="I78" s="16" t="s">
        <v>21</v>
      </c>
      <c r="J78" s="11">
        <v>3</v>
      </c>
      <c r="K78" s="17">
        <v>6.6</v>
      </c>
      <c r="L78" s="18">
        <f>SUM(G78)+H78/(H78+J78)*(K78-G78)</f>
        <v>6.3999999999999995</v>
      </c>
      <c r="M78" s="11">
        <v>2</v>
      </c>
      <c r="N78" s="6">
        <v>6.4</v>
      </c>
      <c r="O78" s="27" t="s">
        <v>348</v>
      </c>
      <c r="P78" s="11"/>
    </row>
    <row r="79" spans="1:16" s="9" customFormat="1" ht="12.75">
      <c r="A79" s="190"/>
      <c r="B79" s="61"/>
      <c r="C79" s="86"/>
      <c r="D79" s="191"/>
      <c r="E79" s="61"/>
      <c r="F79" s="144"/>
      <c r="G79" s="200"/>
      <c r="H79" s="11"/>
      <c r="I79" s="16" t="s">
        <v>21</v>
      </c>
      <c r="J79" s="11"/>
      <c r="K79" s="17"/>
      <c r="L79" s="18" t="e">
        <f t="shared" si="2"/>
        <v>#DIV/0!</v>
      </c>
      <c r="M79" s="11"/>
      <c r="N79" s="6"/>
      <c r="O79" s="27"/>
      <c r="P79" s="11"/>
    </row>
    <row r="80" spans="1:16" s="9" customFormat="1" ht="12.75">
      <c r="A80" s="190" t="s">
        <v>101</v>
      </c>
      <c r="B80" s="61" t="s">
        <v>32</v>
      </c>
      <c r="C80" s="86">
        <v>38300</v>
      </c>
      <c r="D80" s="191"/>
      <c r="E80" s="61" t="s">
        <v>241</v>
      </c>
      <c r="F80" s="144" t="s">
        <v>88</v>
      </c>
      <c r="G80" s="200">
        <v>6.3</v>
      </c>
      <c r="H80" s="11">
        <v>2</v>
      </c>
      <c r="I80" s="16" t="s">
        <v>21</v>
      </c>
      <c r="J80" s="11">
        <v>1</v>
      </c>
      <c r="K80" s="17">
        <v>6.6</v>
      </c>
      <c r="L80" s="18">
        <f>SUM(G80)+H80/(H80+J80)*(K80-G80)</f>
        <v>6.5</v>
      </c>
      <c r="M80" s="11">
        <v>1.5</v>
      </c>
      <c r="N80" s="6">
        <v>6.5</v>
      </c>
      <c r="O80" s="27" t="s">
        <v>348</v>
      </c>
      <c r="P80" s="11"/>
    </row>
    <row r="81" spans="1:16" s="9" customFormat="1" ht="12.75">
      <c r="A81" s="190" t="s">
        <v>101</v>
      </c>
      <c r="B81" s="61" t="s">
        <v>32</v>
      </c>
      <c r="C81" s="86">
        <v>38300</v>
      </c>
      <c r="D81" s="191"/>
      <c r="E81" s="61" t="s">
        <v>241</v>
      </c>
      <c r="F81" s="144" t="s">
        <v>88</v>
      </c>
      <c r="G81" s="200">
        <v>6.3</v>
      </c>
      <c r="H81" s="11">
        <v>2</v>
      </c>
      <c r="I81" s="16" t="s">
        <v>21</v>
      </c>
      <c r="J81" s="11">
        <v>2</v>
      </c>
      <c r="K81" s="17">
        <v>6.6</v>
      </c>
      <c r="L81" s="18">
        <f t="shared" si="2"/>
        <v>6.449999999999999</v>
      </c>
      <c r="M81" s="11">
        <v>1.5</v>
      </c>
      <c r="N81" s="6">
        <f>SUM(L80:L81)/2</f>
        <v>6.475</v>
      </c>
      <c r="O81" s="27" t="s">
        <v>348</v>
      </c>
      <c r="P81" s="11"/>
    </row>
    <row r="82" spans="1:16" s="9" customFormat="1" ht="12.75">
      <c r="A82" s="190"/>
      <c r="B82" s="61"/>
      <c r="C82" s="86"/>
      <c r="D82" s="191"/>
      <c r="E82" s="61"/>
      <c r="F82" s="144"/>
      <c r="G82" s="200"/>
      <c r="H82" s="11"/>
      <c r="I82" s="16" t="s">
        <v>21</v>
      </c>
      <c r="J82" s="11"/>
      <c r="K82" s="17"/>
      <c r="L82" s="18" t="e">
        <f t="shared" si="2"/>
        <v>#DIV/0!</v>
      </c>
      <c r="M82" s="11"/>
      <c r="N82" s="6"/>
      <c r="O82" s="27"/>
      <c r="P82" s="11"/>
    </row>
    <row r="83" spans="1:16" s="9" customFormat="1" ht="12.75">
      <c r="A83" s="190" t="s">
        <v>101</v>
      </c>
      <c r="B83" s="61" t="s">
        <v>81</v>
      </c>
      <c r="C83" s="86">
        <v>38304</v>
      </c>
      <c r="D83" s="191"/>
      <c r="E83" s="61" t="s">
        <v>289</v>
      </c>
      <c r="F83" s="144" t="s">
        <v>88</v>
      </c>
      <c r="G83" s="200">
        <v>6.3</v>
      </c>
      <c r="H83" s="11">
        <v>2</v>
      </c>
      <c r="I83" s="16" t="s">
        <v>21</v>
      </c>
      <c r="J83" s="11">
        <v>0.5</v>
      </c>
      <c r="K83" s="17">
        <v>6.6</v>
      </c>
      <c r="L83" s="18">
        <f>SUM(G83)+H83/(H83+J83)*(K83-G83)</f>
        <v>6.54</v>
      </c>
      <c r="M83" s="11">
        <v>1.5</v>
      </c>
      <c r="N83" s="6">
        <v>6.6</v>
      </c>
      <c r="O83" s="27">
        <v>2.5</v>
      </c>
      <c r="P83" s="11"/>
    </row>
    <row r="84" spans="1:16" s="9" customFormat="1" ht="12.75">
      <c r="A84" s="190" t="s">
        <v>101</v>
      </c>
      <c r="B84" s="61" t="s">
        <v>81</v>
      </c>
      <c r="C84" s="86">
        <v>38304</v>
      </c>
      <c r="D84" s="191"/>
      <c r="E84" s="61" t="s">
        <v>289</v>
      </c>
      <c r="F84" s="144" t="s">
        <v>88</v>
      </c>
      <c r="G84" s="200">
        <v>6.3</v>
      </c>
      <c r="H84" s="11">
        <v>2.5</v>
      </c>
      <c r="I84" s="16" t="s">
        <v>21</v>
      </c>
      <c r="J84" s="11">
        <v>0.5</v>
      </c>
      <c r="K84" s="17">
        <v>6.6</v>
      </c>
      <c r="L84" s="18">
        <f t="shared" si="2"/>
        <v>6.55</v>
      </c>
      <c r="M84" s="11">
        <v>1.5</v>
      </c>
      <c r="N84" s="6">
        <f>SUM(L83:L84)/2</f>
        <v>6.545</v>
      </c>
      <c r="O84" s="27">
        <v>2.5</v>
      </c>
      <c r="P84" s="11"/>
    </row>
    <row r="85" spans="1:16" s="9" customFormat="1" ht="12.75">
      <c r="A85" s="190"/>
      <c r="B85" s="61"/>
      <c r="C85" s="86"/>
      <c r="D85" s="191"/>
      <c r="E85" s="61"/>
      <c r="F85" s="144"/>
      <c r="G85" s="200"/>
      <c r="H85" s="11"/>
      <c r="I85" s="16" t="s">
        <v>21</v>
      </c>
      <c r="J85" s="11"/>
      <c r="K85" s="17"/>
      <c r="L85" s="18" t="e">
        <f t="shared" si="2"/>
        <v>#DIV/0!</v>
      </c>
      <c r="M85" s="11"/>
      <c r="N85" s="6"/>
      <c r="O85" s="27"/>
      <c r="P85" s="11"/>
    </row>
    <row r="86" spans="1:16" s="9" customFormat="1" ht="12.75">
      <c r="A86" s="190" t="s">
        <v>101</v>
      </c>
      <c r="B86" s="61" t="s">
        <v>32</v>
      </c>
      <c r="C86" s="86">
        <v>38312</v>
      </c>
      <c r="D86" s="191"/>
      <c r="E86" s="61" t="s">
        <v>301</v>
      </c>
      <c r="F86" s="144" t="s">
        <v>88</v>
      </c>
      <c r="G86" s="200">
        <v>6.3</v>
      </c>
      <c r="H86" s="11">
        <v>3</v>
      </c>
      <c r="I86" s="16" t="s">
        <v>21</v>
      </c>
      <c r="J86" s="11">
        <v>3.25</v>
      </c>
      <c r="K86" s="17">
        <v>7.1</v>
      </c>
      <c r="L86" s="18">
        <f>SUM(G86)+H86/(H86+J86)*(K86-G86)</f>
        <v>6.683999999999999</v>
      </c>
      <c r="M86" s="11">
        <v>2</v>
      </c>
      <c r="N86" s="6"/>
      <c r="O86" s="27">
        <v>1</v>
      </c>
      <c r="P86" s="11"/>
    </row>
    <row r="87" spans="1:16" s="9" customFormat="1" ht="12.75">
      <c r="A87" s="190" t="s">
        <v>101</v>
      </c>
      <c r="B87" s="61" t="s">
        <v>32</v>
      </c>
      <c r="C87" s="86">
        <v>38312</v>
      </c>
      <c r="D87" s="191"/>
      <c r="E87" s="61" t="s">
        <v>301</v>
      </c>
      <c r="F87" s="144" t="s">
        <v>88</v>
      </c>
      <c r="G87" s="200">
        <v>6.6</v>
      </c>
      <c r="H87" s="11">
        <v>0.5</v>
      </c>
      <c r="I87" s="16" t="s">
        <v>21</v>
      </c>
      <c r="J87" s="11">
        <v>3</v>
      </c>
      <c r="K87" s="17">
        <v>7.1</v>
      </c>
      <c r="L87" s="18">
        <f t="shared" si="2"/>
        <v>6.671428571428571</v>
      </c>
      <c r="M87" s="11">
        <v>2</v>
      </c>
      <c r="N87" s="6">
        <f>SUM(L86:L88)/3</f>
        <v>6.68884656084656</v>
      </c>
      <c r="O87" s="27">
        <v>1</v>
      </c>
      <c r="P87" s="11"/>
    </row>
    <row r="88" spans="1:16" s="9" customFormat="1" ht="12.75">
      <c r="A88" s="190" t="s">
        <v>101</v>
      </c>
      <c r="B88" s="61" t="s">
        <v>32</v>
      </c>
      <c r="C88" s="86">
        <v>38312</v>
      </c>
      <c r="D88" s="191"/>
      <c r="E88" s="61" t="s">
        <v>301</v>
      </c>
      <c r="F88" s="144" t="s">
        <v>88</v>
      </c>
      <c r="G88" s="200">
        <v>6.6</v>
      </c>
      <c r="H88" s="11">
        <v>1</v>
      </c>
      <c r="I88" s="16" t="s">
        <v>21</v>
      </c>
      <c r="J88" s="11">
        <v>3.5</v>
      </c>
      <c r="K88" s="17">
        <v>7.1</v>
      </c>
      <c r="L88" s="18">
        <f t="shared" si="2"/>
        <v>6.71111111111111</v>
      </c>
      <c r="M88" s="11">
        <v>2</v>
      </c>
      <c r="N88" s="6">
        <v>6.7</v>
      </c>
      <c r="O88" s="27">
        <v>1</v>
      </c>
      <c r="P88" s="11"/>
    </row>
    <row r="89" spans="1:16" s="9" customFormat="1" ht="12.75">
      <c r="A89" s="190"/>
      <c r="B89" s="61"/>
      <c r="C89" s="86"/>
      <c r="D89" s="191"/>
      <c r="E89" s="61"/>
      <c r="F89" s="144"/>
      <c r="G89" s="200"/>
      <c r="H89" s="11"/>
      <c r="I89" s="16" t="s">
        <v>21</v>
      </c>
      <c r="J89" s="11"/>
      <c r="K89" s="17"/>
      <c r="L89" s="18" t="e">
        <f>SUM(G89)+H89/(H89+J89)*(K89-G89)</f>
        <v>#DIV/0!</v>
      </c>
      <c r="M89" s="11"/>
      <c r="N89" s="6"/>
      <c r="O89" s="27"/>
      <c r="P89" s="11"/>
    </row>
    <row r="90" spans="1:16" s="9" customFormat="1" ht="12.75">
      <c r="A90" s="190" t="s">
        <v>101</v>
      </c>
      <c r="B90" s="61" t="s">
        <v>32</v>
      </c>
      <c r="C90" s="86">
        <v>38345</v>
      </c>
      <c r="D90" s="191"/>
      <c r="E90" s="61" t="s">
        <v>311</v>
      </c>
      <c r="F90" s="144" t="s">
        <v>88</v>
      </c>
      <c r="G90" s="200">
        <v>6.3</v>
      </c>
      <c r="H90" s="11">
        <v>2.5</v>
      </c>
      <c r="I90" s="16" t="s">
        <v>21</v>
      </c>
      <c r="J90" s="11">
        <v>1</v>
      </c>
      <c r="K90" s="17">
        <v>6.6</v>
      </c>
      <c r="L90" s="18">
        <f>SUM(G90)+H90/(H90+J90)*(K90-G90)</f>
        <v>6.514285714285714</v>
      </c>
      <c r="M90" s="11">
        <v>2</v>
      </c>
      <c r="N90" s="6">
        <v>6.5</v>
      </c>
      <c r="O90" s="27">
        <v>1</v>
      </c>
      <c r="P90" s="11"/>
    </row>
    <row r="91" spans="1:16" s="9" customFormat="1" ht="12.75">
      <c r="A91" s="190"/>
      <c r="B91" s="61"/>
      <c r="C91" s="86"/>
      <c r="D91" s="191"/>
      <c r="E91" s="61"/>
      <c r="F91" s="144"/>
      <c r="G91" s="200"/>
      <c r="H91" s="11"/>
      <c r="I91" s="16" t="s">
        <v>21</v>
      </c>
      <c r="J91" s="11"/>
      <c r="K91" s="17"/>
      <c r="L91" s="18" t="e">
        <f t="shared" si="2"/>
        <v>#DIV/0!</v>
      </c>
      <c r="M91" s="11"/>
      <c r="N91" s="6"/>
      <c r="O91" s="27"/>
      <c r="P91" s="11"/>
    </row>
    <row r="92" spans="1:16" s="9" customFormat="1" ht="12.75">
      <c r="A92" s="190" t="s">
        <v>101</v>
      </c>
      <c r="B92" s="61" t="s">
        <v>32</v>
      </c>
      <c r="C92" s="86">
        <v>38350</v>
      </c>
      <c r="D92" s="191"/>
      <c r="E92" s="61" t="s">
        <v>358</v>
      </c>
      <c r="F92" s="144" t="s">
        <v>88</v>
      </c>
      <c r="G92" s="200">
        <v>6.3</v>
      </c>
      <c r="H92" s="11">
        <v>2.5</v>
      </c>
      <c r="I92" s="16" t="s">
        <v>21</v>
      </c>
      <c r="J92" s="11">
        <v>1</v>
      </c>
      <c r="K92" s="17">
        <v>6.6</v>
      </c>
      <c r="L92" s="18">
        <f>SUM(G92)+H92/(H92+J92)*(K92-G92)</f>
        <v>6.514285714285714</v>
      </c>
      <c r="M92" s="11">
        <v>2</v>
      </c>
      <c r="N92" s="6">
        <v>6.5</v>
      </c>
      <c r="O92" s="27" t="s">
        <v>159</v>
      </c>
      <c r="P92" s="11"/>
    </row>
    <row r="93" spans="1:16" s="9" customFormat="1" ht="12.75">
      <c r="A93" s="190" t="s">
        <v>101</v>
      </c>
      <c r="B93" s="61" t="s">
        <v>32</v>
      </c>
      <c r="C93" s="86">
        <v>38350</v>
      </c>
      <c r="D93" s="191"/>
      <c r="E93" s="61" t="s">
        <v>358</v>
      </c>
      <c r="F93" s="144" t="s">
        <v>88</v>
      </c>
      <c r="G93" s="200">
        <v>6.3</v>
      </c>
      <c r="H93" s="11">
        <v>2.5</v>
      </c>
      <c r="I93" s="16" t="s">
        <v>21</v>
      </c>
      <c r="J93" s="11">
        <v>1.5</v>
      </c>
      <c r="K93" s="17">
        <v>6.6</v>
      </c>
      <c r="L93" s="18">
        <f aca="true" t="shared" si="3" ref="L93:L156">SUM(G93)+H93/(H93+J93)*(K93-G93)</f>
        <v>6.4875</v>
      </c>
      <c r="M93" s="11">
        <v>2</v>
      </c>
      <c r="N93" s="6">
        <f>SUM(L92:L93)/2</f>
        <v>6.500892857142857</v>
      </c>
      <c r="O93" s="27" t="s">
        <v>159</v>
      </c>
      <c r="P93" s="11"/>
    </row>
    <row r="94" spans="1:16" s="9" customFormat="1" ht="12.75">
      <c r="A94" s="190"/>
      <c r="B94" s="61"/>
      <c r="C94" s="86"/>
      <c r="D94" s="191"/>
      <c r="E94" s="61"/>
      <c r="F94" s="144"/>
      <c r="G94" s="200"/>
      <c r="H94" s="11"/>
      <c r="I94" s="16" t="s">
        <v>21</v>
      </c>
      <c r="J94" s="11"/>
      <c r="K94" s="17"/>
      <c r="L94" s="18" t="e">
        <f t="shared" si="3"/>
        <v>#DIV/0!</v>
      </c>
      <c r="M94" s="11"/>
      <c r="N94" s="6"/>
      <c r="O94" s="27"/>
      <c r="P94" s="11"/>
    </row>
    <row r="95" spans="1:16" s="9" customFormat="1" ht="12.75">
      <c r="A95" s="190" t="s">
        <v>101</v>
      </c>
      <c r="B95" s="61" t="s">
        <v>32</v>
      </c>
      <c r="C95" s="86">
        <v>38351</v>
      </c>
      <c r="D95" s="191"/>
      <c r="E95" s="61" t="s">
        <v>371</v>
      </c>
      <c r="F95" s="144" t="s">
        <v>88</v>
      </c>
      <c r="G95" s="200">
        <v>6.3</v>
      </c>
      <c r="H95" s="11">
        <v>2</v>
      </c>
      <c r="I95" s="16" t="s">
        <v>21</v>
      </c>
      <c r="J95" s="11">
        <v>2</v>
      </c>
      <c r="K95" s="17">
        <v>6.6</v>
      </c>
      <c r="L95" s="18">
        <f>SUM(G95)+H95/(H95+J95)*(K95-G95)</f>
        <v>6.449999999999999</v>
      </c>
      <c r="M95" s="11">
        <v>2.2</v>
      </c>
      <c r="N95" s="6">
        <v>6.5</v>
      </c>
      <c r="O95" s="27" t="s">
        <v>372</v>
      </c>
      <c r="P95" s="11"/>
    </row>
    <row r="96" spans="1:16" s="9" customFormat="1" ht="12.75">
      <c r="A96" s="190" t="s">
        <v>101</v>
      </c>
      <c r="B96" s="61" t="s">
        <v>32</v>
      </c>
      <c r="C96" s="86">
        <v>38351</v>
      </c>
      <c r="D96" s="191"/>
      <c r="E96" s="61" t="s">
        <v>371</v>
      </c>
      <c r="F96" s="144" t="s">
        <v>88</v>
      </c>
      <c r="G96" s="200">
        <v>6.3</v>
      </c>
      <c r="H96" s="11">
        <v>2.5</v>
      </c>
      <c r="I96" s="16" t="s">
        <v>21</v>
      </c>
      <c r="J96" s="11">
        <v>2</v>
      </c>
      <c r="K96" s="17">
        <v>6.6</v>
      </c>
      <c r="L96" s="18">
        <f t="shared" si="3"/>
        <v>6.466666666666667</v>
      </c>
      <c r="M96" s="11">
        <v>2.2</v>
      </c>
      <c r="N96" s="6">
        <f>SUM(L95:L96)/2</f>
        <v>6.458333333333333</v>
      </c>
      <c r="O96" s="27" t="s">
        <v>372</v>
      </c>
      <c r="P96" s="11"/>
    </row>
    <row r="97" spans="1:16" s="9" customFormat="1" ht="12.75">
      <c r="A97" s="190"/>
      <c r="B97" s="61"/>
      <c r="C97" s="86"/>
      <c r="D97" s="191"/>
      <c r="E97" s="61"/>
      <c r="F97" s="144"/>
      <c r="G97" s="200"/>
      <c r="H97" s="11"/>
      <c r="I97" s="16" t="s">
        <v>21</v>
      </c>
      <c r="J97" s="11"/>
      <c r="K97" s="17"/>
      <c r="L97" s="18" t="e">
        <f t="shared" si="3"/>
        <v>#DIV/0!</v>
      </c>
      <c r="M97" s="11"/>
      <c r="N97" s="6"/>
      <c r="O97" s="27"/>
      <c r="P97" s="11"/>
    </row>
    <row r="98" spans="1:16" s="9" customFormat="1" ht="12.75">
      <c r="A98" s="190" t="s">
        <v>101</v>
      </c>
      <c r="B98" s="61" t="s">
        <v>32</v>
      </c>
      <c r="C98" s="86">
        <v>38354</v>
      </c>
      <c r="D98" s="191"/>
      <c r="E98" s="61" t="s">
        <v>319</v>
      </c>
      <c r="F98" s="144" t="s">
        <v>88</v>
      </c>
      <c r="G98" s="200">
        <v>6.3</v>
      </c>
      <c r="H98" s="11">
        <v>3</v>
      </c>
      <c r="I98" s="16" t="s">
        <v>21</v>
      </c>
      <c r="J98" s="11">
        <v>1.5</v>
      </c>
      <c r="K98" s="17">
        <v>6.6</v>
      </c>
      <c r="L98" s="18">
        <f>SUM(G98)+H98/(H98+J98)*(K98-G98)</f>
        <v>6.5</v>
      </c>
      <c r="M98" s="11">
        <v>1.5</v>
      </c>
      <c r="N98" s="6">
        <v>6.5</v>
      </c>
      <c r="O98" s="27">
        <v>1.2</v>
      </c>
      <c r="P98" s="11"/>
    </row>
    <row r="99" spans="1:16" s="9" customFormat="1" ht="12.75">
      <c r="A99" s="190"/>
      <c r="B99" s="61"/>
      <c r="C99" s="86"/>
      <c r="D99" s="191"/>
      <c r="E99" s="61"/>
      <c r="F99" s="144"/>
      <c r="G99" s="200"/>
      <c r="H99" s="11"/>
      <c r="I99" s="16" t="s">
        <v>21</v>
      </c>
      <c r="J99" s="11"/>
      <c r="K99" s="17"/>
      <c r="L99" s="18" t="e">
        <f t="shared" si="3"/>
        <v>#DIV/0!</v>
      </c>
      <c r="M99" s="11"/>
      <c r="N99" s="6"/>
      <c r="O99" s="27"/>
      <c r="P99" s="11"/>
    </row>
    <row r="100" spans="1:16" s="9" customFormat="1" ht="12.75">
      <c r="A100" s="190" t="s">
        <v>101</v>
      </c>
      <c r="B100" s="61" t="s">
        <v>32</v>
      </c>
      <c r="C100" s="86">
        <v>38528</v>
      </c>
      <c r="D100" s="191"/>
      <c r="E100" s="61" t="s">
        <v>279</v>
      </c>
      <c r="F100" s="144" t="s">
        <v>88</v>
      </c>
      <c r="G100" s="200">
        <v>6.3</v>
      </c>
      <c r="H100" s="11">
        <v>2.5</v>
      </c>
      <c r="I100" s="16" t="s">
        <v>21</v>
      </c>
      <c r="J100" s="11">
        <v>1.5</v>
      </c>
      <c r="K100" s="17">
        <v>6.6</v>
      </c>
      <c r="L100" s="18">
        <f>SUM(G100)+H100/(H100+J100)*(K100-G100)</f>
        <v>6.4875</v>
      </c>
      <c r="M100" s="11">
        <v>1.5</v>
      </c>
      <c r="N100" s="6">
        <v>6.5</v>
      </c>
      <c r="O100" s="27">
        <v>0.6</v>
      </c>
      <c r="P100" s="11"/>
    </row>
    <row r="101" spans="1:16" s="9" customFormat="1" ht="12.75">
      <c r="A101" s="190"/>
      <c r="B101" s="61"/>
      <c r="C101" s="86"/>
      <c r="D101" s="191"/>
      <c r="E101" s="61"/>
      <c r="F101" s="144"/>
      <c r="G101" s="200"/>
      <c r="H101" s="11"/>
      <c r="I101" s="16" t="s">
        <v>21</v>
      </c>
      <c r="J101" s="11"/>
      <c r="K101" s="17"/>
      <c r="L101" s="18" t="e">
        <f t="shared" si="3"/>
        <v>#DIV/0!</v>
      </c>
      <c r="M101" s="11"/>
      <c r="N101" s="6"/>
      <c r="O101" s="27"/>
      <c r="P101" s="11"/>
    </row>
    <row r="102" spans="1:16" s="9" customFormat="1" ht="12.75">
      <c r="A102" s="190" t="s">
        <v>101</v>
      </c>
      <c r="B102" s="61" t="s">
        <v>32</v>
      </c>
      <c r="C102" s="86">
        <v>38543</v>
      </c>
      <c r="D102" s="191"/>
      <c r="E102" s="61" t="s">
        <v>265</v>
      </c>
      <c r="F102" s="144" t="s">
        <v>88</v>
      </c>
      <c r="G102" s="200">
        <v>6</v>
      </c>
      <c r="H102" s="11">
        <v>0.8</v>
      </c>
      <c r="I102" s="16" t="s">
        <v>21</v>
      </c>
      <c r="J102" s="11">
        <v>1.5</v>
      </c>
      <c r="K102" s="17">
        <v>6.3</v>
      </c>
      <c r="L102" s="18">
        <f>SUM(G102)+H102/(H102+J102)*(K102-G102)</f>
        <v>6.104347826086957</v>
      </c>
      <c r="M102" s="11">
        <v>2</v>
      </c>
      <c r="N102" s="6">
        <v>6.1</v>
      </c>
      <c r="O102" s="27">
        <v>1.3</v>
      </c>
      <c r="P102" s="11"/>
    </row>
    <row r="103" spans="1:16" s="9" customFormat="1" ht="12.75">
      <c r="A103" s="190" t="s">
        <v>101</v>
      </c>
      <c r="B103" s="61" t="s">
        <v>32</v>
      </c>
      <c r="C103" s="86">
        <v>38543</v>
      </c>
      <c r="D103" s="191"/>
      <c r="E103" s="61" t="s">
        <v>265</v>
      </c>
      <c r="F103" s="144" t="s">
        <v>88</v>
      </c>
      <c r="G103" s="200">
        <v>6</v>
      </c>
      <c r="H103" s="11">
        <v>0.5</v>
      </c>
      <c r="I103" s="16" t="s">
        <v>21</v>
      </c>
      <c r="J103" s="11">
        <v>1.5</v>
      </c>
      <c r="K103" s="17">
        <v>6.3</v>
      </c>
      <c r="L103" s="18">
        <f>SUM(G103)+H103/(H103+J103)*(K103-G103)</f>
        <v>6.075</v>
      </c>
      <c r="M103" s="11">
        <v>2</v>
      </c>
      <c r="N103" s="6">
        <f>SUM(L102:L103)/2</f>
        <v>6.0896739130434785</v>
      </c>
      <c r="O103" s="27">
        <v>1.3</v>
      </c>
      <c r="P103" s="11"/>
    </row>
    <row r="104" spans="1:16" s="9" customFormat="1" ht="12.75">
      <c r="A104" s="190"/>
      <c r="B104" s="61"/>
      <c r="C104" s="86"/>
      <c r="D104" s="191"/>
      <c r="E104" s="61"/>
      <c r="F104" s="144"/>
      <c r="G104" s="200"/>
      <c r="H104" s="11"/>
      <c r="I104" s="16" t="s">
        <v>21</v>
      </c>
      <c r="J104" s="11"/>
      <c r="K104" s="17"/>
      <c r="L104" s="18" t="e">
        <f t="shared" si="3"/>
        <v>#DIV/0!</v>
      </c>
      <c r="M104" s="11"/>
      <c r="N104" s="6"/>
      <c r="O104" s="27"/>
      <c r="P104" s="11"/>
    </row>
    <row r="105" spans="1:16" s="9" customFormat="1" ht="12.75">
      <c r="A105" s="190"/>
      <c r="B105" s="61"/>
      <c r="C105" s="86"/>
      <c r="D105" s="191"/>
      <c r="E105" s="61"/>
      <c r="F105" s="144"/>
      <c r="G105" s="200"/>
      <c r="H105" s="11"/>
      <c r="I105" s="16" t="s">
        <v>21</v>
      </c>
      <c r="J105" s="11"/>
      <c r="K105" s="17"/>
      <c r="L105" s="18" t="e">
        <f t="shared" si="3"/>
        <v>#DIV/0!</v>
      </c>
      <c r="M105" s="11"/>
      <c r="N105" s="6"/>
      <c r="O105" s="27"/>
      <c r="P105" s="11"/>
    </row>
    <row r="106" spans="1:16" s="9" customFormat="1" ht="12.75">
      <c r="A106" s="190"/>
      <c r="B106" s="61"/>
      <c r="C106" s="86"/>
      <c r="D106" s="191"/>
      <c r="E106" s="61"/>
      <c r="F106" s="144"/>
      <c r="G106" s="200"/>
      <c r="H106" s="11"/>
      <c r="I106" s="16" t="s">
        <v>21</v>
      </c>
      <c r="J106" s="11"/>
      <c r="K106" s="17"/>
      <c r="L106" s="18" t="e">
        <f t="shared" si="3"/>
        <v>#DIV/0!</v>
      </c>
      <c r="M106" s="11"/>
      <c r="N106" s="6"/>
      <c r="O106" s="27"/>
      <c r="P106" s="11"/>
    </row>
    <row r="107" spans="1:16" s="9" customFormat="1" ht="12.75">
      <c r="A107" s="190"/>
      <c r="B107" s="61"/>
      <c r="C107" s="86"/>
      <c r="D107" s="191"/>
      <c r="E107" s="61"/>
      <c r="F107" s="144"/>
      <c r="G107" s="200"/>
      <c r="H107" s="11"/>
      <c r="I107" s="16" t="s">
        <v>21</v>
      </c>
      <c r="J107" s="11"/>
      <c r="K107" s="17"/>
      <c r="L107" s="18" t="e">
        <f t="shared" si="3"/>
        <v>#DIV/0!</v>
      </c>
      <c r="M107" s="11"/>
      <c r="N107" s="6"/>
      <c r="O107" s="27"/>
      <c r="P107" s="11"/>
    </row>
    <row r="108" spans="1:16" s="9" customFormat="1" ht="12.75">
      <c r="A108" s="190"/>
      <c r="B108" s="61"/>
      <c r="C108" s="86"/>
      <c r="D108" s="191"/>
      <c r="E108" s="61"/>
      <c r="F108" s="144"/>
      <c r="G108" s="200"/>
      <c r="H108" s="11"/>
      <c r="I108" s="16" t="s">
        <v>21</v>
      </c>
      <c r="J108" s="11"/>
      <c r="K108" s="17"/>
      <c r="L108" s="18" t="e">
        <f t="shared" si="3"/>
        <v>#DIV/0!</v>
      </c>
      <c r="M108" s="11"/>
      <c r="N108" s="6"/>
      <c r="O108" s="27"/>
      <c r="P108" s="11"/>
    </row>
    <row r="109" spans="1:16" s="9" customFormat="1" ht="12.75">
      <c r="A109" s="190"/>
      <c r="B109" s="61"/>
      <c r="C109" s="86"/>
      <c r="D109" s="191"/>
      <c r="E109" s="61"/>
      <c r="F109" s="144"/>
      <c r="G109" s="200"/>
      <c r="H109" s="11"/>
      <c r="I109" s="16" t="s">
        <v>21</v>
      </c>
      <c r="J109" s="11"/>
      <c r="K109" s="17"/>
      <c r="L109" s="18" t="e">
        <f t="shared" si="3"/>
        <v>#DIV/0!</v>
      </c>
      <c r="M109" s="11"/>
      <c r="N109" s="6"/>
      <c r="O109" s="27"/>
      <c r="P109" s="11"/>
    </row>
    <row r="110" spans="1:16" s="9" customFormat="1" ht="12.75">
      <c r="A110" s="190"/>
      <c r="B110" s="61"/>
      <c r="C110" s="86"/>
      <c r="D110" s="191"/>
      <c r="E110" s="61"/>
      <c r="F110" s="144"/>
      <c r="G110" s="200"/>
      <c r="H110" s="11"/>
      <c r="I110" s="16" t="s">
        <v>21</v>
      </c>
      <c r="J110" s="11"/>
      <c r="K110" s="17"/>
      <c r="L110" s="18" t="e">
        <f t="shared" si="3"/>
        <v>#DIV/0!</v>
      </c>
      <c r="M110" s="11"/>
      <c r="N110" s="6"/>
      <c r="O110" s="27"/>
      <c r="P110" s="11"/>
    </row>
    <row r="111" spans="1:16" s="9" customFormat="1" ht="12.75">
      <c r="A111" s="190"/>
      <c r="B111" s="61"/>
      <c r="C111" s="86"/>
      <c r="D111" s="191"/>
      <c r="E111" s="61"/>
      <c r="F111" s="144"/>
      <c r="G111" s="200"/>
      <c r="H111" s="11"/>
      <c r="I111" s="16" t="s">
        <v>21</v>
      </c>
      <c r="J111" s="11"/>
      <c r="K111" s="17"/>
      <c r="L111" s="18" t="e">
        <f t="shared" si="3"/>
        <v>#DIV/0!</v>
      </c>
      <c r="M111" s="11"/>
      <c r="N111" s="6"/>
      <c r="O111" s="27"/>
      <c r="P111" s="11"/>
    </row>
    <row r="112" spans="1:16" s="9" customFormat="1" ht="12.75">
      <c r="A112" s="190"/>
      <c r="B112" s="61"/>
      <c r="C112" s="86"/>
      <c r="D112" s="191"/>
      <c r="E112" s="61"/>
      <c r="F112" s="144"/>
      <c r="G112" s="200"/>
      <c r="H112" s="11"/>
      <c r="I112" s="16" t="s">
        <v>21</v>
      </c>
      <c r="J112" s="11"/>
      <c r="K112" s="17"/>
      <c r="L112" s="18" t="e">
        <f t="shared" si="3"/>
        <v>#DIV/0!</v>
      </c>
      <c r="M112" s="11"/>
      <c r="N112" s="6"/>
      <c r="O112" s="27"/>
      <c r="P112" s="11"/>
    </row>
    <row r="113" spans="1:16" s="9" customFormat="1" ht="12.75">
      <c r="A113" s="190"/>
      <c r="B113" s="61"/>
      <c r="C113" s="86"/>
      <c r="D113" s="191"/>
      <c r="E113" s="61"/>
      <c r="F113" s="144"/>
      <c r="G113" s="200"/>
      <c r="H113" s="11"/>
      <c r="I113" s="16" t="s">
        <v>21</v>
      </c>
      <c r="J113" s="11"/>
      <c r="K113" s="17"/>
      <c r="L113" s="18" t="e">
        <f t="shared" si="3"/>
        <v>#DIV/0!</v>
      </c>
      <c r="M113" s="11"/>
      <c r="N113" s="6"/>
      <c r="O113" s="27"/>
      <c r="P113" s="11"/>
    </row>
    <row r="114" spans="1:16" s="9" customFormat="1" ht="12.75">
      <c r="A114" s="190"/>
      <c r="B114" s="61"/>
      <c r="C114" s="86"/>
      <c r="D114" s="191"/>
      <c r="E114" s="61"/>
      <c r="F114" s="144"/>
      <c r="G114" s="200"/>
      <c r="H114" s="11"/>
      <c r="I114" s="16" t="s">
        <v>21</v>
      </c>
      <c r="J114" s="11"/>
      <c r="K114" s="17"/>
      <c r="L114" s="18" t="e">
        <f t="shared" si="3"/>
        <v>#DIV/0!</v>
      </c>
      <c r="M114" s="11"/>
      <c r="N114" s="6"/>
      <c r="O114" s="27"/>
      <c r="P114" s="11"/>
    </row>
    <row r="115" spans="1:16" s="9" customFormat="1" ht="12.75">
      <c r="A115" s="190"/>
      <c r="B115" s="61"/>
      <c r="C115" s="86"/>
      <c r="D115" s="191"/>
      <c r="E115" s="61"/>
      <c r="F115" s="144"/>
      <c r="G115" s="200"/>
      <c r="H115" s="11"/>
      <c r="I115" s="16" t="s">
        <v>21</v>
      </c>
      <c r="J115" s="11"/>
      <c r="K115" s="17"/>
      <c r="L115" s="18" t="e">
        <f t="shared" si="3"/>
        <v>#DIV/0!</v>
      </c>
      <c r="M115" s="11"/>
      <c r="N115" s="6"/>
      <c r="O115" s="27"/>
      <c r="P115" s="11"/>
    </row>
    <row r="116" spans="1:16" s="9" customFormat="1" ht="12.75">
      <c r="A116" s="190"/>
      <c r="B116" s="61"/>
      <c r="C116" s="86"/>
      <c r="D116" s="191"/>
      <c r="E116" s="61"/>
      <c r="F116" s="144"/>
      <c r="G116" s="200"/>
      <c r="H116" s="11"/>
      <c r="I116" s="16" t="s">
        <v>21</v>
      </c>
      <c r="J116" s="11"/>
      <c r="K116" s="17"/>
      <c r="L116" s="18" t="e">
        <f t="shared" si="3"/>
        <v>#DIV/0!</v>
      </c>
      <c r="M116" s="11"/>
      <c r="N116" s="6"/>
      <c r="O116" s="27"/>
      <c r="P116" s="11"/>
    </row>
    <row r="117" spans="1:16" s="9" customFormat="1" ht="12.75">
      <c r="A117" s="190"/>
      <c r="B117" s="61"/>
      <c r="C117" s="86"/>
      <c r="D117" s="191"/>
      <c r="E117" s="61"/>
      <c r="F117" s="144"/>
      <c r="G117" s="200"/>
      <c r="H117" s="11"/>
      <c r="I117" s="16" t="s">
        <v>21</v>
      </c>
      <c r="J117" s="11"/>
      <c r="K117" s="17"/>
      <c r="L117" s="18" t="e">
        <f t="shared" si="3"/>
        <v>#DIV/0!</v>
      </c>
      <c r="M117" s="11"/>
      <c r="N117" s="6"/>
      <c r="O117" s="27"/>
      <c r="P117" s="11"/>
    </row>
    <row r="118" spans="1:16" s="9" customFormat="1" ht="12.75">
      <c r="A118" s="190"/>
      <c r="B118" s="61"/>
      <c r="C118" s="86"/>
      <c r="D118" s="191"/>
      <c r="E118" s="61"/>
      <c r="F118" s="144"/>
      <c r="G118" s="200"/>
      <c r="H118" s="11"/>
      <c r="I118" s="16" t="s">
        <v>21</v>
      </c>
      <c r="J118" s="11"/>
      <c r="K118" s="17"/>
      <c r="L118" s="18" t="e">
        <f t="shared" si="3"/>
        <v>#DIV/0!</v>
      </c>
      <c r="M118" s="11"/>
      <c r="N118" s="6"/>
      <c r="O118" s="27"/>
      <c r="P118" s="11"/>
    </row>
    <row r="119" spans="1:16" s="9" customFormat="1" ht="12.75">
      <c r="A119" s="190"/>
      <c r="B119" s="61"/>
      <c r="C119" s="86"/>
      <c r="D119" s="191"/>
      <c r="E119" s="61"/>
      <c r="F119" s="144"/>
      <c r="G119" s="200"/>
      <c r="H119" s="11"/>
      <c r="I119" s="16" t="s">
        <v>21</v>
      </c>
      <c r="J119" s="11"/>
      <c r="K119" s="17"/>
      <c r="L119" s="18" t="e">
        <f t="shared" si="3"/>
        <v>#DIV/0!</v>
      </c>
      <c r="M119" s="11"/>
      <c r="N119" s="6"/>
      <c r="O119" s="27"/>
      <c r="P119" s="11"/>
    </row>
    <row r="120" spans="1:16" s="9" customFormat="1" ht="12.75">
      <c r="A120" s="190"/>
      <c r="B120" s="61"/>
      <c r="C120" s="86"/>
      <c r="D120" s="191"/>
      <c r="E120" s="61"/>
      <c r="F120" s="144"/>
      <c r="G120" s="200"/>
      <c r="H120" s="11"/>
      <c r="I120" s="16" t="s">
        <v>21</v>
      </c>
      <c r="J120" s="11"/>
      <c r="K120" s="17"/>
      <c r="L120" s="18" t="e">
        <f t="shared" si="3"/>
        <v>#DIV/0!</v>
      </c>
      <c r="M120" s="11"/>
      <c r="N120" s="6"/>
      <c r="O120" s="27"/>
      <c r="P120" s="11"/>
    </row>
    <row r="121" spans="1:16" s="9" customFormat="1" ht="12.75">
      <c r="A121" s="190"/>
      <c r="B121" s="61"/>
      <c r="C121" s="86"/>
      <c r="D121" s="191"/>
      <c r="E121" s="61"/>
      <c r="F121" s="144"/>
      <c r="G121" s="200"/>
      <c r="H121" s="11"/>
      <c r="I121" s="16" t="s">
        <v>21</v>
      </c>
      <c r="J121" s="11"/>
      <c r="K121" s="17"/>
      <c r="L121" s="18" t="e">
        <f t="shared" si="3"/>
        <v>#DIV/0!</v>
      </c>
      <c r="M121" s="11"/>
      <c r="N121" s="6"/>
      <c r="O121" s="27"/>
      <c r="P121" s="11"/>
    </row>
    <row r="122" spans="1:16" s="9" customFormat="1" ht="12.75">
      <c r="A122" s="190"/>
      <c r="B122" s="61"/>
      <c r="C122" s="86"/>
      <c r="D122" s="191"/>
      <c r="E122" s="61"/>
      <c r="F122" s="144"/>
      <c r="G122" s="200"/>
      <c r="H122" s="11"/>
      <c r="I122" s="16" t="s">
        <v>21</v>
      </c>
      <c r="J122" s="11"/>
      <c r="K122" s="17"/>
      <c r="L122" s="18" t="e">
        <f t="shared" si="3"/>
        <v>#DIV/0!</v>
      </c>
      <c r="M122" s="11"/>
      <c r="N122" s="6"/>
      <c r="O122" s="27"/>
      <c r="P122" s="11"/>
    </row>
    <row r="123" spans="1:16" s="9" customFormat="1" ht="12.75">
      <c r="A123" s="190"/>
      <c r="B123" s="61"/>
      <c r="C123" s="86"/>
      <c r="D123" s="191"/>
      <c r="E123" s="61"/>
      <c r="F123" s="144"/>
      <c r="G123" s="200"/>
      <c r="H123" s="11"/>
      <c r="I123" s="16" t="s">
        <v>21</v>
      </c>
      <c r="J123" s="11"/>
      <c r="K123" s="17"/>
      <c r="L123" s="18" t="e">
        <f t="shared" si="3"/>
        <v>#DIV/0!</v>
      </c>
      <c r="M123" s="11"/>
      <c r="N123" s="6"/>
      <c r="O123" s="27"/>
      <c r="P123" s="11"/>
    </row>
    <row r="124" spans="1:16" s="9" customFormat="1" ht="12.75">
      <c r="A124" s="190"/>
      <c r="B124" s="61"/>
      <c r="C124" s="86"/>
      <c r="D124" s="191"/>
      <c r="E124" s="61"/>
      <c r="F124" s="144"/>
      <c r="G124" s="200"/>
      <c r="H124" s="11"/>
      <c r="I124" s="16" t="s">
        <v>21</v>
      </c>
      <c r="J124" s="11"/>
      <c r="K124" s="17"/>
      <c r="L124" s="18" t="e">
        <f t="shared" si="3"/>
        <v>#DIV/0!</v>
      </c>
      <c r="M124" s="11"/>
      <c r="N124" s="6"/>
      <c r="O124" s="27"/>
      <c r="P124" s="11"/>
    </row>
    <row r="125" spans="1:16" s="9" customFormat="1" ht="12.75">
      <c r="A125" s="190"/>
      <c r="B125" s="61"/>
      <c r="C125" s="86"/>
      <c r="D125" s="191"/>
      <c r="E125" s="61"/>
      <c r="F125" s="144"/>
      <c r="G125" s="200"/>
      <c r="H125" s="11"/>
      <c r="I125" s="16" t="s">
        <v>21</v>
      </c>
      <c r="J125" s="11"/>
      <c r="K125" s="17"/>
      <c r="L125" s="18" t="e">
        <f t="shared" si="3"/>
        <v>#DIV/0!</v>
      </c>
      <c r="M125" s="11"/>
      <c r="N125" s="6"/>
      <c r="O125" s="27"/>
      <c r="P125" s="11"/>
    </row>
    <row r="126" spans="1:16" s="9" customFormat="1" ht="12.75">
      <c r="A126" s="190"/>
      <c r="B126" s="61"/>
      <c r="C126" s="86"/>
      <c r="D126" s="191"/>
      <c r="E126" s="61"/>
      <c r="F126" s="144"/>
      <c r="G126" s="200"/>
      <c r="H126" s="11"/>
      <c r="I126" s="16" t="s">
        <v>21</v>
      </c>
      <c r="J126" s="11"/>
      <c r="K126" s="17"/>
      <c r="L126" s="18" t="e">
        <f t="shared" si="3"/>
        <v>#DIV/0!</v>
      </c>
      <c r="M126" s="11"/>
      <c r="N126" s="6"/>
      <c r="O126" s="27"/>
      <c r="P126" s="11"/>
    </row>
    <row r="127" spans="1:16" s="9" customFormat="1" ht="12.75">
      <c r="A127" s="190"/>
      <c r="B127" s="61"/>
      <c r="C127" s="86"/>
      <c r="D127" s="191"/>
      <c r="E127" s="61"/>
      <c r="F127" s="144"/>
      <c r="G127" s="200"/>
      <c r="H127" s="11"/>
      <c r="I127" s="16" t="s">
        <v>21</v>
      </c>
      <c r="J127" s="11"/>
      <c r="K127" s="17"/>
      <c r="L127" s="18" t="e">
        <f t="shared" si="3"/>
        <v>#DIV/0!</v>
      </c>
      <c r="M127" s="11"/>
      <c r="N127" s="6"/>
      <c r="O127" s="27"/>
      <c r="P127" s="11"/>
    </row>
    <row r="128" spans="1:16" s="9" customFormat="1" ht="12.75">
      <c r="A128" s="190"/>
      <c r="B128" s="61"/>
      <c r="C128" s="86"/>
      <c r="D128" s="191"/>
      <c r="E128" s="61"/>
      <c r="F128" s="144"/>
      <c r="G128" s="200"/>
      <c r="H128" s="11"/>
      <c r="I128" s="16" t="s">
        <v>21</v>
      </c>
      <c r="J128" s="11"/>
      <c r="K128" s="17"/>
      <c r="L128" s="18" t="e">
        <f t="shared" si="3"/>
        <v>#DIV/0!</v>
      </c>
      <c r="M128" s="11"/>
      <c r="N128" s="6"/>
      <c r="O128" s="27"/>
      <c r="P128" s="11"/>
    </row>
    <row r="129" spans="1:16" s="9" customFormat="1" ht="12.75">
      <c r="A129" s="190"/>
      <c r="B129" s="61"/>
      <c r="C129" s="86"/>
      <c r="D129" s="191"/>
      <c r="E129" s="61"/>
      <c r="F129" s="144"/>
      <c r="G129" s="200"/>
      <c r="H129" s="11"/>
      <c r="I129" s="16" t="s">
        <v>21</v>
      </c>
      <c r="J129" s="11"/>
      <c r="K129" s="17"/>
      <c r="L129" s="18" t="e">
        <f t="shared" si="3"/>
        <v>#DIV/0!</v>
      </c>
      <c r="M129" s="11"/>
      <c r="N129" s="6"/>
      <c r="O129" s="27"/>
      <c r="P129" s="11"/>
    </row>
    <row r="130" spans="1:16" s="9" customFormat="1" ht="12.75">
      <c r="A130" s="190"/>
      <c r="B130" s="61"/>
      <c r="C130" s="86"/>
      <c r="D130" s="191"/>
      <c r="E130" s="61"/>
      <c r="F130" s="144"/>
      <c r="G130" s="200"/>
      <c r="H130" s="11"/>
      <c r="I130" s="16" t="s">
        <v>21</v>
      </c>
      <c r="J130" s="11"/>
      <c r="K130" s="17"/>
      <c r="L130" s="18" t="e">
        <f t="shared" si="3"/>
        <v>#DIV/0!</v>
      </c>
      <c r="M130" s="11"/>
      <c r="N130" s="6"/>
      <c r="O130" s="27"/>
      <c r="P130" s="11"/>
    </row>
    <row r="131" spans="1:16" s="9" customFormat="1" ht="12.75">
      <c r="A131" s="190"/>
      <c r="B131" s="61"/>
      <c r="C131" s="86"/>
      <c r="D131" s="191"/>
      <c r="E131" s="61"/>
      <c r="F131" s="144"/>
      <c r="G131" s="200"/>
      <c r="H131" s="11"/>
      <c r="I131" s="16" t="s">
        <v>21</v>
      </c>
      <c r="J131" s="11"/>
      <c r="K131" s="17"/>
      <c r="L131" s="18" t="e">
        <f t="shared" si="3"/>
        <v>#DIV/0!</v>
      </c>
      <c r="M131" s="11"/>
      <c r="N131" s="6"/>
      <c r="O131" s="27"/>
      <c r="P131" s="11"/>
    </row>
    <row r="132" spans="1:16" s="9" customFormat="1" ht="12.75">
      <c r="A132" s="190"/>
      <c r="B132" s="61"/>
      <c r="C132" s="86"/>
      <c r="D132" s="191"/>
      <c r="E132" s="61"/>
      <c r="F132" s="144"/>
      <c r="G132" s="200"/>
      <c r="H132" s="11"/>
      <c r="I132" s="16" t="s">
        <v>21</v>
      </c>
      <c r="J132" s="11"/>
      <c r="K132" s="17"/>
      <c r="L132" s="18" t="e">
        <f t="shared" si="3"/>
        <v>#DIV/0!</v>
      </c>
      <c r="M132" s="11"/>
      <c r="N132" s="6"/>
      <c r="O132" s="27"/>
      <c r="P132" s="11"/>
    </row>
    <row r="133" spans="1:16" s="9" customFormat="1" ht="12.75">
      <c r="A133" s="190"/>
      <c r="B133" s="61"/>
      <c r="C133" s="86"/>
      <c r="D133" s="191"/>
      <c r="E133" s="61"/>
      <c r="F133" s="144"/>
      <c r="G133" s="200"/>
      <c r="H133" s="11"/>
      <c r="I133" s="16" t="s">
        <v>21</v>
      </c>
      <c r="J133" s="11"/>
      <c r="K133" s="17"/>
      <c r="L133" s="18" t="e">
        <f t="shared" si="3"/>
        <v>#DIV/0!</v>
      </c>
      <c r="M133" s="11"/>
      <c r="N133" s="6"/>
      <c r="O133" s="27"/>
      <c r="P133" s="11"/>
    </row>
    <row r="134" spans="1:16" s="9" customFormat="1" ht="12.75">
      <c r="A134" s="190"/>
      <c r="B134" s="61"/>
      <c r="C134" s="86"/>
      <c r="D134" s="191"/>
      <c r="E134" s="61"/>
      <c r="F134" s="144"/>
      <c r="G134" s="200"/>
      <c r="H134" s="11"/>
      <c r="I134" s="16" t="s">
        <v>21</v>
      </c>
      <c r="J134" s="11"/>
      <c r="K134" s="17"/>
      <c r="L134" s="18" t="e">
        <f t="shared" si="3"/>
        <v>#DIV/0!</v>
      </c>
      <c r="M134" s="11"/>
      <c r="N134" s="6"/>
      <c r="O134" s="27"/>
      <c r="P134" s="11"/>
    </row>
    <row r="135" spans="1:16" s="9" customFormat="1" ht="12.75">
      <c r="A135" s="190"/>
      <c r="B135" s="61"/>
      <c r="C135" s="86"/>
      <c r="D135" s="191"/>
      <c r="E135" s="61"/>
      <c r="F135" s="144"/>
      <c r="G135" s="200"/>
      <c r="H135" s="11"/>
      <c r="I135" s="16" t="s">
        <v>21</v>
      </c>
      <c r="J135" s="11"/>
      <c r="K135" s="17"/>
      <c r="L135" s="18" t="e">
        <f t="shared" si="3"/>
        <v>#DIV/0!</v>
      </c>
      <c r="M135" s="11"/>
      <c r="N135" s="6"/>
      <c r="O135" s="27"/>
      <c r="P135" s="11"/>
    </row>
    <row r="136" spans="1:16" s="9" customFormat="1" ht="12.75">
      <c r="A136" s="190"/>
      <c r="B136" s="61"/>
      <c r="C136" s="86"/>
      <c r="D136" s="191"/>
      <c r="E136" s="61"/>
      <c r="F136" s="144"/>
      <c r="G136" s="200"/>
      <c r="H136" s="11"/>
      <c r="I136" s="16" t="s">
        <v>21</v>
      </c>
      <c r="J136" s="11"/>
      <c r="K136" s="17"/>
      <c r="L136" s="18" t="e">
        <f t="shared" si="3"/>
        <v>#DIV/0!</v>
      </c>
      <c r="M136" s="11"/>
      <c r="N136" s="6"/>
      <c r="O136" s="27"/>
      <c r="P136" s="11"/>
    </row>
    <row r="137" spans="1:16" s="9" customFormat="1" ht="12.75">
      <c r="A137" s="190"/>
      <c r="B137" s="61"/>
      <c r="C137" s="86"/>
      <c r="D137" s="191"/>
      <c r="E137" s="61"/>
      <c r="F137" s="144"/>
      <c r="G137" s="200"/>
      <c r="H137" s="11"/>
      <c r="I137" s="16" t="s">
        <v>21</v>
      </c>
      <c r="J137" s="11"/>
      <c r="K137" s="17"/>
      <c r="L137" s="18" t="e">
        <f t="shared" si="3"/>
        <v>#DIV/0!</v>
      </c>
      <c r="M137" s="11"/>
      <c r="N137" s="6"/>
      <c r="O137" s="27"/>
      <c r="P137" s="11"/>
    </row>
    <row r="138" spans="1:16" s="9" customFormat="1" ht="12.75">
      <c r="A138" s="190"/>
      <c r="B138" s="61"/>
      <c r="C138" s="86"/>
      <c r="D138" s="191"/>
      <c r="E138" s="61"/>
      <c r="F138" s="144"/>
      <c r="G138" s="200"/>
      <c r="H138" s="11"/>
      <c r="I138" s="16" t="s">
        <v>21</v>
      </c>
      <c r="J138" s="11"/>
      <c r="K138" s="17"/>
      <c r="L138" s="18" t="e">
        <f t="shared" si="3"/>
        <v>#DIV/0!</v>
      </c>
      <c r="M138" s="11"/>
      <c r="N138" s="6"/>
      <c r="O138" s="27"/>
      <c r="P138" s="11"/>
    </row>
    <row r="139" spans="1:16" s="9" customFormat="1" ht="12.75">
      <c r="A139" s="190"/>
      <c r="B139" s="61"/>
      <c r="C139" s="86"/>
      <c r="D139" s="191"/>
      <c r="E139" s="61"/>
      <c r="F139" s="144"/>
      <c r="G139" s="200"/>
      <c r="H139" s="11"/>
      <c r="I139" s="16" t="s">
        <v>21</v>
      </c>
      <c r="J139" s="11"/>
      <c r="K139" s="17"/>
      <c r="L139" s="18" t="e">
        <f t="shared" si="3"/>
        <v>#DIV/0!</v>
      </c>
      <c r="M139" s="11"/>
      <c r="N139" s="6"/>
      <c r="O139" s="27"/>
      <c r="P139" s="11"/>
    </row>
    <row r="140" spans="1:16" s="9" customFormat="1" ht="12.75">
      <c r="A140" s="190"/>
      <c r="B140" s="61"/>
      <c r="C140" s="86"/>
      <c r="D140" s="191"/>
      <c r="E140" s="61"/>
      <c r="F140" s="144"/>
      <c r="G140" s="200"/>
      <c r="H140" s="11"/>
      <c r="I140" s="16" t="s">
        <v>21</v>
      </c>
      <c r="J140" s="11"/>
      <c r="K140" s="17"/>
      <c r="L140" s="18" t="e">
        <f t="shared" si="3"/>
        <v>#DIV/0!</v>
      </c>
      <c r="M140" s="11"/>
      <c r="N140" s="6"/>
      <c r="O140" s="27"/>
      <c r="P140" s="11"/>
    </row>
    <row r="141" spans="1:16" s="9" customFormat="1" ht="12.75">
      <c r="A141" s="190"/>
      <c r="B141" s="61"/>
      <c r="C141" s="86"/>
      <c r="D141" s="191"/>
      <c r="E141" s="61"/>
      <c r="F141" s="144"/>
      <c r="G141" s="200"/>
      <c r="H141" s="11"/>
      <c r="I141" s="16" t="s">
        <v>21</v>
      </c>
      <c r="J141" s="11"/>
      <c r="K141" s="17"/>
      <c r="L141" s="18" t="e">
        <f t="shared" si="3"/>
        <v>#DIV/0!</v>
      </c>
      <c r="M141" s="11"/>
      <c r="N141" s="6"/>
      <c r="O141" s="27"/>
      <c r="P141" s="11"/>
    </row>
    <row r="142" spans="1:16" s="9" customFormat="1" ht="12.75">
      <c r="A142" s="190"/>
      <c r="B142" s="61"/>
      <c r="C142" s="86"/>
      <c r="D142" s="191"/>
      <c r="E142" s="61"/>
      <c r="F142" s="144"/>
      <c r="G142" s="200"/>
      <c r="H142" s="11"/>
      <c r="I142" s="16" t="s">
        <v>21</v>
      </c>
      <c r="J142" s="11"/>
      <c r="K142" s="17"/>
      <c r="L142" s="18" t="e">
        <f t="shared" si="3"/>
        <v>#DIV/0!</v>
      </c>
      <c r="M142" s="11"/>
      <c r="N142" s="6"/>
      <c r="O142" s="27"/>
      <c r="P142" s="11"/>
    </row>
    <row r="143" spans="1:16" s="9" customFormat="1" ht="12.75">
      <c r="A143" s="190"/>
      <c r="B143" s="61"/>
      <c r="C143" s="86"/>
      <c r="D143" s="191"/>
      <c r="E143" s="61"/>
      <c r="F143" s="144"/>
      <c r="G143" s="200"/>
      <c r="H143" s="11"/>
      <c r="I143" s="16" t="s">
        <v>21</v>
      </c>
      <c r="J143" s="11"/>
      <c r="K143" s="17"/>
      <c r="L143" s="18" t="e">
        <f t="shared" si="3"/>
        <v>#DIV/0!</v>
      </c>
      <c r="M143" s="11"/>
      <c r="N143" s="6"/>
      <c r="O143" s="27"/>
      <c r="P143" s="11"/>
    </row>
    <row r="144" spans="1:16" s="9" customFormat="1" ht="12.75">
      <c r="A144" s="190"/>
      <c r="B144" s="61"/>
      <c r="C144" s="86"/>
      <c r="D144" s="191"/>
      <c r="E144" s="61"/>
      <c r="F144" s="144"/>
      <c r="G144" s="200"/>
      <c r="H144" s="11"/>
      <c r="I144" s="16" t="s">
        <v>21</v>
      </c>
      <c r="J144" s="11"/>
      <c r="K144" s="17"/>
      <c r="L144" s="18" t="e">
        <f t="shared" si="3"/>
        <v>#DIV/0!</v>
      </c>
      <c r="M144" s="11"/>
      <c r="N144" s="6"/>
      <c r="O144" s="27"/>
      <c r="P144" s="11"/>
    </row>
    <row r="145" spans="1:16" s="9" customFormat="1" ht="12.75">
      <c r="A145" s="190"/>
      <c r="B145" s="61"/>
      <c r="C145" s="86"/>
      <c r="D145" s="191"/>
      <c r="E145" s="61"/>
      <c r="F145" s="144"/>
      <c r="G145" s="200"/>
      <c r="H145" s="11"/>
      <c r="I145" s="16" t="s">
        <v>21</v>
      </c>
      <c r="J145" s="11"/>
      <c r="K145" s="17"/>
      <c r="L145" s="18" t="e">
        <f t="shared" si="3"/>
        <v>#DIV/0!</v>
      </c>
      <c r="M145" s="11"/>
      <c r="N145" s="6"/>
      <c r="O145" s="27"/>
      <c r="P145" s="11"/>
    </row>
    <row r="146" spans="1:16" s="9" customFormat="1" ht="12.75">
      <c r="A146" s="190"/>
      <c r="B146" s="61"/>
      <c r="C146" s="86"/>
      <c r="D146" s="191"/>
      <c r="E146" s="61"/>
      <c r="F146" s="144"/>
      <c r="G146" s="200"/>
      <c r="H146" s="11"/>
      <c r="I146" s="16" t="s">
        <v>21</v>
      </c>
      <c r="J146" s="11"/>
      <c r="K146" s="17"/>
      <c r="L146" s="18" t="e">
        <f t="shared" si="3"/>
        <v>#DIV/0!</v>
      </c>
      <c r="M146" s="11"/>
      <c r="N146" s="6"/>
      <c r="O146" s="27"/>
      <c r="P146" s="11"/>
    </row>
    <row r="147" spans="1:16" s="9" customFormat="1" ht="12.75">
      <c r="A147" s="190"/>
      <c r="B147" s="61"/>
      <c r="C147" s="86"/>
      <c r="D147" s="191"/>
      <c r="E147" s="61"/>
      <c r="F147" s="144"/>
      <c r="G147" s="200"/>
      <c r="H147" s="11"/>
      <c r="I147" s="16" t="s">
        <v>21</v>
      </c>
      <c r="J147" s="11"/>
      <c r="K147" s="17"/>
      <c r="L147" s="18" t="e">
        <f t="shared" si="3"/>
        <v>#DIV/0!</v>
      </c>
      <c r="M147" s="11"/>
      <c r="N147" s="6"/>
      <c r="O147" s="27"/>
      <c r="P147" s="11"/>
    </row>
    <row r="148" spans="1:16" s="9" customFormat="1" ht="12.75">
      <c r="A148" s="190"/>
      <c r="B148" s="61"/>
      <c r="C148" s="86"/>
      <c r="D148" s="191"/>
      <c r="E148" s="61"/>
      <c r="F148" s="144"/>
      <c r="G148" s="200"/>
      <c r="H148" s="11"/>
      <c r="I148" s="16" t="s">
        <v>21</v>
      </c>
      <c r="J148" s="11"/>
      <c r="K148" s="17"/>
      <c r="L148" s="18" t="e">
        <f t="shared" si="3"/>
        <v>#DIV/0!</v>
      </c>
      <c r="M148" s="11"/>
      <c r="N148" s="6"/>
      <c r="O148" s="27"/>
      <c r="P148" s="11"/>
    </row>
    <row r="149" spans="1:16" s="9" customFormat="1" ht="12.75">
      <c r="A149" s="190"/>
      <c r="B149" s="61"/>
      <c r="C149" s="86"/>
      <c r="D149" s="191"/>
      <c r="E149" s="61"/>
      <c r="F149" s="144"/>
      <c r="G149" s="200"/>
      <c r="H149" s="11"/>
      <c r="I149" s="16" t="s">
        <v>21</v>
      </c>
      <c r="J149" s="11"/>
      <c r="K149" s="17"/>
      <c r="L149" s="18" t="e">
        <f t="shared" si="3"/>
        <v>#DIV/0!</v>
      </c>
      <c r="M149" s="11"/>
      <c r="N149" s="6"/>
      <c r="O149" s="27"/>
      <c r="P149" s="11"/>
    </row>
    <row r="150" spans="1:16" s="9" customFormat="1" ht="12.75">
      <c r="A150" s="190"/>
      <c r="B150" s="61"/>
      <c r="C150" s="86"/>
      <c r="D150" s="191"/>
      <c r="E150" s="61"/>
      <c r="F150" s="144"/>
      <c r="G150" s="200"/>
      <c r="H150" s="11"/>
      <c r="I150" s="16" t="s">
        <v>21</v>
      </c>
      <c r="J150" s="11"/>
      <c r="K150" s="17"/>
      <c r="L150" s="18" t="e">
        <f t="shared" si="3"/>
        <v>#DIV/0!</v>
      </c>
      <c r="M150" s="11"/>
      <c r="N150" s="6"/>
      <c r="O150" s="27"/>
      <c r="P150" s="11"/>
    </row>
    <row r="151" spans="1:16" s="9" customFormat="1" ht="12.75">
      <c r="A151" s="190"/>
      <c r="B151" s="61"/>
      <c r="C151" s="86"/>
      <c r="D151" s="191"/>
      <c r="E151" s="61"/>
      <c r="F151" s="144"/>
      <c r="G151" s="200"/>
      <c r="H151" s="11"/>
      <c r="I151" s="16" t="s">
        <v>21</v>
      </c>
      <c r="J151" s="11"/>
      <c r="K151" s="17"/>
      <c r="L151" s="18" t="e">
        <f t="shared" si="3"/>
        <v>#DIV/0!</v>
      </c>
      <c r="M151" s="11"/>
      <c r="N151" s="6"/>
      <c r="O151" s="27"/>
      <c r="P151" s="11"/>
    </row>
    <row r="152" spans="1:16" s="9" customFormat="1" ht="12.75">
      <c r="A152" s="190"/>
      <c r="B152" s="61"/>
      <c r="C152" s="86"/>
      <c r="D152" s="191"/>
      <c r="E152" s="61"/>
      <c r="F152" s="144"/>
      <c r="G152" s="200"/>
      <c r="H152" s="11"/>
      <c r="I152" s="16" t="s">
        <v>21</v>
      </c>
      <c r="J152" s="11"/>
      <c r="K152" s="17"/>
      <c r="L152" s="18" t="e">
        <f t="shared" si="3"/>
        <v>#DIV/0!</v>
      </c>
      <c r="M152" s="11"/>
      <c r="N152" s="6"/>
      <c r="O152" s="27"/>
      <c r="P152" s="11"/>
    </row>
    <row r="153" spans="1:16" s="9" customFormat="1" ht="12.75">
      <c r="A153" s="190"/>
      <c r="B153" s="61"/>
      <c r="C153" s="86"/>
      <c r="D153" s="191"/>
      <c r="E153" s="61"/>
      <c r="F153" s="144"/>
      <c r="G153" s="200"/>
      <c r="H153" s="11"/>
      <c r="I153" s="16" t="s">
        <v>21</v>
      </c>
      <c r="J153" s="11"/>
      <c r="K153" s="17"/>
      <c r="L153" s="18" t="e">
        <f t="shared" si="3"/>
        <v>#DIV/0!</v>
      </c>
      <c r="M153" s="11"/>
      <c r="N153" s="6"/>
      <c r="O153" s="27"/>
      <c r="P153" s="11"/>
    </row>
    <row r="154" spans="1:16" s="9" customFormat="1" ht="12.75">
      <c r="A154" s="190"/>
      <c r="B154" s="61"/>
      <c r="C154" s="86"/>
      <c r="D154" s="191"/>
      <c r="E154" s="61"/>
      <c r="F154" s="144"/>
      <c r="G154" s="200"/>
      <c r="H154" s="11"/>
      <c r="I154" s="16" t="s">
        <v>21</v>
      </c>
      <c r="J154" s="11"/>
      <c r="K154" s="17"/>
      <c r="L154" s="18" t="e">
        <f t="shared" si="3"/>
        <v>#DIV/0!</v>
      </c>
      <c r="M154" s="11"/>
      <c r="N154" s="6"/>
      <c r="O154" s="27"/>
      <c r="P154" s="11"/>
    </row>
    <row r="155" spans="1:16" s="9" customFormat="1" ht="12.75">
      <c r="A155" s="190"/>
      <c r="B155" s="61"/>
      <c r="C155" s="86"/>
      <c r="D155" s="191"/>
      <c r="E155" s="61"/>
      <c r="F155" s="144"/>
      <c r="G155" s="200"/>
      <c r="H155" s="11"/>
      <c r="I155" s="16" t="s">
        <v>21</v>
      </c>
      <c r="J155" s="11"/>
      <c r="K155" s="17"/>
      <c r="L155" s="18" t="e">
        <f t="shared" si="3"/>
        <v>#DIV/0!</v>
      </c>
      <c r="M155" s="11"/>
      <c r="N155" s="6"/>
      <c r="O155" s="27"/>
      <c r="P155" s="11"/>
    </row>
    <row r="156" spans="1:16" s="9" customFormat="1" ht="12.75">
      <c r="A156" s="190"/>
      <c r="B156" s="61"/>
      <c r="C156" s="86"/>
      <c r="D156" s="191"/>
      <c r="E156" s="61"/>
      <c r="F156" s="144"/>
      <c r="G156" s="200"/>
      <c r="H156" s="11"/>
      <c r="I156" s="16" t="s">
        <v>21</v>
      </c>
      <c r="J156" s="11"/>
      <c r="K156" s="17"/>
      <c r="L156" s="18" t="e">
        <f t="shared" si="3"/>
        <v>#DIV/0!</v>
      </c>
      <c r="M156" s="11"/>
      <c r="N156" s="6"/>
      <c r="O156" s="27"/>
      <c r="P156" s="11"/>
    </row>
    <row r="157" spans="1:16" s="9" customFormat="1" ht="12.75">
      <c r="A157" s="190"/>
      <c r="B157" s="61"/>
      <c r="C157" s="86"/>
      <c r="D157" s="191"/>
      <c r="E157" s="61"/>
      <c r="F157" s="144"/>
      <c r="G157" s="200"/>
      <c r="H157" s="11"/>
      <c r="I157" s="16" t="s">
        <v>21</v>
      </c>
      <c r="J157" s="11"/>
      <c r="K157" s="17"/>
      <c r="L157" s="18" t="e">
        <f aca="true" t="shared" si="4" ref="L157:L220">SUM(G157)+H157/(H157+J157)*(K157-G157)</f>
        <v>#DIV/0!</v>
      </c>
      <c r="M157" s="11"/>
      <c r="N157" s="6"/>
      <c r="O157" s="27"/>
      <c r="P157" s="11"/>
    </row>
    <row r="158" spans="1:16" s="9" customFormat="1" ht="12.75">
      <c r="A158" s="190"/>
      <c r="B158" s="61"/>
      <c r="C158" s="86"/>
      <c r="D158" s="191"/>
      <c r="E158" s="61"/>
      <c r="F158" s="144"/>
      <c r="G158" s="200"/>
      <c r="H158" s="11"/>
      <c r="I158" s="16" t="s">
        <v>21</v>
      </c>
      <c r="J158" s="11"/>
      <c r="K158" s="17"/>
      <c r="L158" s="18" t="e">
        <f t="shared" si="4"/>
        <v>#DIV/0!</v>
      </c>
      <c r="M158" s="11"/>
      <c r="N158" s="6"/>
      <c r="O158" s="27"/>
      <c r="P158" s="11"/>
    </row>
    <row r="159" spans="1:16" s="9" customFormat="1" ht="12.75">
      <c r="A159" s="190"/>
      <c r="B159" s="61"/>
      <c r="C159" s="86"/>
      <c r="D159" s="191"/>
      <c r="E159" s="61"/>
      <c r="F159" s="144"/>
      <c r="G159" s="200"/>
      <c r="H159" s="11"/>
      <c r="I159" s="16" t="s">
        <v>21</v>
      </c>
      <c r="J159" s="11"/>
      <c r="K159" s="17"/>
      <c r="L159" s="18" t="e">
        <f t="shared" si="4"/>
        <v>#DIV/0!</v>
      </c>
      <c r="M159" s="11"/>
      <c r="N159" s="6"/>
      <c r="O159" s="27"/>
      <c r="P159" s="11"/>
    </row>
    <row r="160" spans="1:16" s="9" customFormat="1" ht="12.75">
      <c r="A160" s="190"/>
      <c r="B160" s="61"/>
      <c r="C160" s="86"/>
      <c r="D160" s="191"/>
      <c r="E160" s="61"/>
      <c r="F160" s="144"/>
      <c r="G160" s="200"/>
      <c r="H160" s="11"/>
      <c r="I160" s="16" t="s">
        <v>21</v>
      </c>
      <c r="J160" s="11"/>
      <c r="K160" s="17"/>
      <c r="L160" s="18" t="e">
        <f t="shared" si="4"/>
        <v>#DIV/0!</v>
      </c>
      <c r="M160" s="11"/>
      <c r="N160" s="6"/>
      <c r="O160" s="27"/>
      <c r="P160" s="11"/>
    </row>
    <row r="161" spans="1:16" s="9" customFormat="1" ht="12.75">
      <c r="A161" s="190"/>
      <c r="B161" s="61"/>
      <c r="C161" s="86"/>
      <c r="D161" s="191"/>
      <c r="E161" s="61"/>
      <c r="F161" s="144"/>
      <c r="G161" s="200"/>
      <c r="H161" s="11"/>
      <c r="I161" s="16" t="s">
        <v>21</v>
      </c>
      <c r="J161" s="11"/>
      <c r="K161" s="17"/>
      <c r="L161" s="18" t="e">
        <f t="shared" si="4"/>
        <v>#DIV/0!</v>
      </c>
      <c r="M161" s="11"/>
      <c r="N161" s="6"/>
      <c r="O161" s="27"/>
      <c r="P161" s="11"/>
    </row>
    <row r="162" spans="1:16" s="9" customFormat="1" ht="12.75">
      <c r="A162" s="190"/>
      <c r="B162" s="61"/>
      <c r="C162" s="86"/>
      <c r="D162" s="191"/>
      <c r="E162" s="61"/>
      <c r="F162" s="144"/>
      <c r="G162" s="200"/>
      <c r="H162" s="11"/>
      <c r="I162" s="16" t="s">
        <v>21</v>
      </c>
      <c r="J162" s="11"/>
      <c r="K162" s="17"/>
      <c r="L162" s="18" t="e">
        <f t="shared" si="4"/>
        <v>#DIV/0!</v>
      </c>
      <c r="M162" s="11"/>
      <c r="N162" s="6"/>
      <c r="O162" s="27"/>
      <c r="P162" s="11"/>
    </row>
    <row r="163" spans="1:16" s="9" customFormat="1" ht="12.75">
      <c r="A163" s="190"/>
      <c r="B163" s="61"/>
      <c r="C163" s="86"/>
      <c r="D163" s="191"/>
      <c r="E163" s="61"/>
      <c r="F163" s="144"/>
      <c r="G163" s="200"/>
      <c r="H163" s="11"/>
      <c r="I163" s="16" t="s">
        <v>21</v>
      </c>
      <c r="J163" s="11"/>
      <c r="K163" s="17"/>
      <c r="L163" s="18" t="e">
        <f t="shared" si="4"/>
        <v>#DIV/0!</v>
      </c>
      <c r="M163" s="11"/>
      <c r="N163" s="6"/>
      <c r="O163" s="27"/>
      <c r="P163" s="11"/>
    </row>
    <row r="164" spans="1:16" s="9" customFormat="1" ht="12.75">
      <c r="A164" s="190"/>
      <c r="B164" s="61"/>
      <c r="C164" s="86"/>
      <c r="D164" s="191"/>
      <c r="E164" s="61"/>
      <c r="F164" s="144"/>
      <c r="G164" s="200"/>
      <c r="H164" s="11"/>
      <c r="I164" s="16" t="s">
        <v>21</v>
      </c>
      <c r="J164" s="11"/>
      <c r="K164" s="17"/>
      <c r="L164" s="18" t="e">
        <f t="shared" si="4"/>
        <v>#DIV/0!</v>
      </c>
      <c r="M164" s="11"/>
      <c r="N164" s="6"/>
      <c r="O164" s="27"/>
      <c r="P164" s="11"/>
    </row>
    <row r="165" spans="1:16" s="9" customFormat="1" ht="12.75">
      <c r="A165" s="190"/>
      <c r="B165" s="61"/>
      <c r="C165" s="86"/>
      <c r="D165" s="191"/>
      <c r="E165" s="61"/>
      <c r="F165" s="144"/>
      <c r="G165" s="200"/>
      <c r="H165" s="11"/>
      <c r="I165" s="16" t="s">
        <v>21</v>
      </c>
      <c r="J165" s="11"/>
      <c r="K165" s="17"/>
      <c r="L165" s="18" t="e">
        <f t="shared" si="4"/>
        <v>#DIV/0!</v>
      </c>
      <c r="M165" s="11"/>
      <c r="N165" s="6"/>
      <c r="O165" s="27"/>
      <c r="P165" s="11"/>
    </row>
    <row r="166" spans="1:16" s="9" customFormat="1" ht="12.75">
      <c r="A166" s="190"/>
      <c r="B166" s="61"/>
      <c r="C166" s="86"/>
      <c r="D166" s="191"/>
      <c r="E166" s="61"/>
      <c r="F166" s="144"/>
      <c r="G166" s="200"/>
      <c r="H166" s="11"/>
      <c r="I166" s="16" t="s">
        <v>21</v>
      </c>
      <c r="J166" s="11"/>
      <c r="K166" s="17"/>
      <c r="L166" s="18" t="e">
        <f t="shared" si="4"/>
        <v>#DIV/0!</v>
      </c>
      <c r="M166" s="11"/>
      <c r="N166" s="6"/>
      <c r="O166" s="27"/>
      <c r="P166" s="11"/>
    </row>
    <row r="167" spans="1:16" s="9" customFormat="1" ht="12.75">
      <c r="A167" s="190"/>
      <c r="B167" s="61"/>
      <c r="C167" s="86"/>
      <c r="D167" s="191"/>
      <c r="E167" s="61"/>
      <c r="F167" s="144"/>
      <c r="G167" s="200"/>
      <c r="H167" s="11"/>
      <c r="I167" s="16" t="s">
        <v>21</v>
      </c>
      <c r="J167" s="11"/>
      <c r="K167" s="17"/>
      <c r="L167" s="18" t="e">
        <f t="shared" si="4"/>
        <v>#DIV/0!</v>
      </c>
      <c r="M167" s="11"/>
      <c r="N167" s="6"/>
      <c r="O167" s="27"/>
      <c r="P167" s="11"/>
    </row>
    <row r="168" spans="1:16" s="9" customFormat="1" ht="12.75">
      <c r="A168" s="190"/>
      <c r="B168" s="61"/>
      <c r="C168" s="86"/>
      <c r="D168" s="191"/>
      <c r="E168" s="61"/>
      <c r="F168" s="144"/>
      <c r="G168" s="200"/>
      <c r="H168" s="11"/>
      <c r="I168" s="16" t="s">
        <v>21</v>
      </c>
      <c r="J168" s="11"/>
      <c r="K168" s="17"/>
      <c r="L168" s="18" t="e">
        <f t="shared" si="4"/>
        <v>#DIV/0!</v>
      </c>
      <c r="M168" s="11"/>
      <c r="N168" s="6"/>
      <c r="O168" s="27"/>
      <c r="P168" s="11"/>
    </row>
    <row r="169" spans="1:16" s="9" customFormat="1" ht="12.75">
      <c r="A169" s="190"/>
      <c r="B169" s="61"/>
      <c r="C169" s="86"/>
      <c r="D169" s="191"/>
      <c r="E169" s="61"/>
      <c r="F169" s="144"/>
      <c r="G169" s="200"/>
      <c r="H169" s="11"/>
      <c r="I169" s="16" t="s">
        <v>21</v>
      </c>
      <c r="J169" s="11"/>
      <c r="K169" s="17"/>
      <c r="L169" s="18" t="e">
        <f t="shared" si="4"/>
        <v>#DIV/0!</v>
      </c>
      <c r="M169" s="11"/>
      <c r="N169" s="6"/>
      <c r="O169" s="27"/>
      <c r="P169" s="11"/>
    </row>
    <row r="170" spans="1:16" s="9" customFormat="1" ht="12.75">
      <c r="A170" s="190"/>
      <c r="B170" s="61"/>
      <c r="C170" s="86"/>
      <c r="D170" s="191"/>
      <c r="E170" s="61"/>
      <c r="F170" s="144"/>
      <c r="G170" s="200"/>
      <c r="H170" s="11"/>
      <c r="I170" s="16" t="s">
        <v>21</v>
      </c>
      <c r="J170" s="11"/>
      <c r="K170" s="17"/>
      <c r="L170" s="18" t="e">
        <f t="shared" si="4"/>
        <v>#DIV/0!</v>
      </c>
      <c r="M170" s="11"/>
      <c r="N170" s="6"/>
      <c r="O170" s="27"/>
      <c r="P170" s="11"/>
    </row>
    <row r="171" spans="1:16" s="9" customFormat="1" ht="12.75">
      <c r="A171" s="190"/>
      <c r="B171" s="61"/>
      <c r="C171" s="86"/>
      <c r="D171" s="191"/>
      <c r="E171" s="61"/>
      <c r="F171" s="144"/>
      <c r="G171" s="200"/>
      <c r="H171" s="11"/>
      <c r="I171" s="16" t="s">
        <v>21</v>
      </c>
      <c r="J171" s="11"/>
      <c r="K171" s="17"/>
      <c r="L171" s="18" t="e">
        <f t="shared" si="4"/>
        <v>#DIV/0!</v>
      </c>
      <c r="M171" s="11"/>
      <c r="N171" s="6"/>
      <c r="O171" s="27"/>
      <c r="P171" s="11"/>
    </row>
    <row r="172" spans="1:16" s="9" customFormat="1" ht="12.75">
      <c r="A172" s="190"/>
      <c r="B172" s="61"/>
      <c r="C172" s="86"/>
      <c r="D172" s="191"/>
      <c r="E172" s="61"/>
      <c r="F172" s="144"/>
      <c r="G172" s="200"/>
      <c r="H172" s="11"/>
      <c r="I172" s="16" t="s">
        <v>21</v>
      </c>
      <c r="J172" s="11"/>
      <c r="K172" s="17"/>
      <c r="L172" s="18" t="e">
        <f t="shared" si="4"/>
        <v>#DIV/0!</v>
      </c>
      <c r="M172" s="11"/>
      <c r="N172" s="6"/>
      <c r="O172" s="27"/>
      <c r="P172" s="11"/>
    </row>
    <row r="173" spans="1:16" s="9" customFormat="1" ht="12.75">
      <c r="A173" s="190"/>
      <c r="B173" s="61"/>
      <c r="C173" s="86"/>
      <c r="D173" s="191"/>
      <c r="E173" s="61"/>
      <c r="F173" s="144"/>
      <c r="G173" s="200"/>
      <c r="H173" s="11"/>
      <c r="I173" s="16" t="s">
        <v>21</v>
      </c>
      <c r="J173" s="11"/>
      <c r="K173" s="17"/>
      <c r="L173" s="18" t="e">
        <f t="shared" si="4"/>
        <v>#DIV/0!</v>
      </c>
      <c r="M173" s="11"/>
      <c r="N173" s="6"/>
      <c r="O173" s="27"/>
      <c r="P173" s="11"/>
    </row>
    <row r="174" spans="1:16" s="9" customFormat="1" ht="12.75">
      <c r="A174" s="190"/>
      <c r="B174" s="61"/>
      <c r="C174" s="86"/>
      <c r="D174" s="191"/>
      <c r="E174" s="61"/>
      <c r="F174" s="144"/>
      <c r="G174" s="200"/>
      <c r="H174" s="11"/>
      <c r="I174" s="16" t="s">
        <v>21</v>
      </c>
      <c r="J174" s="11"/>
      <c r="K174" s="17"/>
      <c r="L174" s="18" t="e">
        <f t="shared" si="4"/>
        <v>#DIV/0!</v>
      </c>
      <c r="M174" s="11"/>
      <c r="N174" s="6"/>
      <c r="O174" s="27"/>
      <c r="P174" s="11"/>
    </row>
    <row r="175" spans="1:16" s="9" customFormat="1" ht="12.75">
      <c r="A175" s="190"/>
      <c r="B175" s="61"/>
      <c r="C175" s="86"/>
      <c r="D175" s="191"/>
      <c r="E175" s="61"/>
      <c r="F175" s="144"/>
      <c r="G175" s="200"/>
      <c r="H175" s="11"/>
      <c r="I175" s="16" t="s">
        <v>21</v>
      </c>
      <c r="J175" s="11"/>
      <c r="K175" s="17"/>
      <c r="L175" s="18" t="e">
        <f t="shared" si="4"/>
        <v>#DIV/0!</v>
      </c>
      <c r="M175" s="11"/>
      <c r="N175" s="6"/>
      <c r="O175" s="27"/>
      <c r="P175" s="11"/>
    </row>
    <row r="176" spans="1:16" s="9" customFormat="1" ht="12.75">
      <c r="A176" s="190"/>
      <c r="B176" s="61"/>
      <c r="C176" s="86"/>
      <c r="D176" s="191"/>
      <c r="E176" s="61"/>
      <c r="F176" s="144"/>
      <c r="G176" s="200"/>
      <c r="H176" s="11"/>
      <c r="I176" s="16" t="s">
        <v>21</v>
      </c>
      <c r="J176" s="11"/>
      <c r="K176" s="17"/>
      <c r="L176" s="18" t="e">
        <f t="shared" si="4"/>
        <v>#DIV/0!</v>
      </c>
      <c r="M176" s="11"/>
      <c r="N176" s="6"/>
      <c r="O176" s="27"/>
      <c r="P176" s="11"/>
    </row>
    <row r="177" spans="1:16" s="9" customFormat="1" ht="12.75">
      <c r="A177" s="190"/>
      <c r="B177" s="61"/>
      <c r="C177" s="86"/>
      <c r="D177" s="191"/>
      <c r="E177" s="61"/>
      <c r="F177" s="144"/>
      <c r="G177" s="200"/>
      <c r="H177" s="11"/>
      <c r="I177" s="16" t="s">
        <v>21</v>
      </c>
      <c r="J177" s="11"/>
      <c r="K177" s="17"/>
      <c r="L177" s="18" t="e">
        <f t="shared" si="4"/>
        <v>#DIV/0!</v>
      </c>
      <c r="M177" s="11"/>
      <c r="N177" s="6"/>
      <c r="O177" s="27"/>
      <c r="P177" s="11"/>
    </row>
    <row r="178" spans="1:16" s="9" customFormat="1" ht="12.75">
      <c r="A178" s="190"/>
      <c r="B178" s="61"/>
      <c r="C178" s="86"/>
      <c r="D178" s="191"/>
      <c r="E178" s="61"/>
      <c r="F178" s="144"/>
      <c r="G178" s="200"/>
      <c r="H178" s="11"/>
      <c r="I178" s="16" t="s">
        <v>21</v>
      </c>
      <c r="J178" s="11"/>
      <c r="K178" s="17"/>
      <c r="L178" s="18" t="e">
        <f t="shared" si="4"/>
        <v>#DIV/0!</v>
      </c>
      <c r="M178" s="11"/>
      <c r="N178" s="6"/>
      <c r="O178" s="27"/>
      <c r="P178" s="11"/>
    </row>
    <row r="179" spans="1:16" s="9" customFormat="1" ht="12.75">
      <c r="A179" s="190"/>
      <c r="B179" s="61"/>
      <c r="C179" s="86"/>
      <c r="D179" s="191"/>
      <c r="E179" s="61"/>
      <c r="F179" s="144"/>
      <c r="G179" s="200"/>
      <c r="H179" s="11"/>
      <c r="I179" s="16" t="s">
        <v>21</v>
      </c>
      <c r="J179" s="11"/>
      <c r="K179" s="17"/>
      <c r="L179" s="18" t="e">
        <f t="shared" si="4"/>
        <v>#DIV/0!</v>
      </c>
      <c r="M179" s="11"/>
      <c r="N179" s="6"/>
      <c r="O179" s="27"/>
      <c r="P179" s="11"/>
    </row>
    <row r="180" spans="1:16" s="9" customFormat="1" ht="12.75">
      <c r="A180" s="190"/>
      <c r="B180" s="61"/>
      <c r="C180" s="86"/>
      <c r="D180" s="191"/>
      <c r="E180" s="61"/>
      <c r="F180" s="144"/>
      <c r="G180" s="200"/>
      <c r="H180" s="11"/>
      <c r="I180" s="16" t="s">
        <v>21</v>
      </c>
      <c r="J180" s="11"/>
      <c r="K180" s="17"/>
      <c r="L180" s="18" t="e">
        <f t="shared" si="4"/>
        <v>#DIV/0!</v>
      </c>
      <c r="M180" s="11"/>
      <c r="N180" s="6"/>
      <c r="O180" s="27"/>
      <c r="P180" s="11"/>
    </row>
    <row r="181" spans="1:16" s="9" customFormat="1" ht="12.75">
      <c r="A181" s="190"/>
      <c r="B181" s="61"/>
      <c r="C181" s="86"/>
      <c r="D181" s="191"/>
      <c r="E181" s="61"/>
      <c r="F181" s="144"/>
      <c r="G181" s="200"/>
      <c r="H181" s="11"/>
      <c r="I181" s="16" t="s">
        <v>21</v>
      </c>
      <c r="J181" s="11"/>
      <c r="K181" s="17"/>
      <c r="L181" s="18" t="e">
        <f t="shared" si="4"/>
        <v>#DIV/0!</v>
      </c>
      <c r="M181" s="11"/>
      <c r="N181" s="6"/>
      <c r="O181" s="27"/>
      <c r="P181" s="11"/>
    </row>
    <row r="182" spans="1:16" s="9" customFormat="1" ht="12.75">
      <c r="A182" s="190"/>
      <c r="B182" s="61"/>
      <c r="C182" s="86"/>
      <c r="D182" s="191"/>
      <c r="E182" s="61"/>
      <c r="F182" s="144"/>
      <c r="G182" s="200"/>
      <c r="H182" s="11"/>
      <c r="I182" s="16" t="s">
        <v>21</v>
      </c>
      <c r="J182" s="11"/>
      <c r="K182" s="17"/>
      <c r="L182" s="18" t="e">
        <f t="shared" si="4"/>
        <v>#DIV/0!</v>
      </c>
      <c r="M182" s="11"/>
      <c r="N182" s="6"/>
      <c r="O182" s="27"/>
      <c r="P182" s="11"/>
    </row>
    <row r="183" spans="1:16" s="9" customFormat="1" ht="12.75">
      <c r="A183" s="190"/>
      <c r="B183" s="61"/>
      <c r="C183" s="86"/>
      <c r="D183" s="191"/>
      <c r="E183" s="61"/>
      <c r="F183" s="144"/>
      <c r="G183" s="200"/>
      <c r="H183" s="11"/>
      <c r="I183" s="16" t="s">
        <v>21</v>
      </c>
      <c r="J183" s="11"/>
      <c r="K183" s="17"/>
      <c r="L183" s="18" t="e">
        <f t="shared" si="4"/>
        <v>#DIV/0!</v>
      </c>
      <c r="M183" s="11"/>
      <c r="N183" s="6"/>
      <c r="O183" s="27"/>
      <c r="P183" s="11"/>
    </row>
    <row r="184" spans="1:16" s="9" customFormat="1" ht="12.75">
      <c r="A184" s="190"/>
      <c r="B184" s="61"/>
      <c r="C184" s="86"/>
      <c r="D184" s="191"/>
      <c r="E184" s="61"/>
      <c r="F184" s="144"/>
      <c r="G184" s="200"/>
      <c r="H184" s="11"/>
      <c r="I184" s="16" t="s">
        <v>21</v>
      </c>
      <c r="J184" s="11"/>
      <c r="K184" s="17"/>
      <c r="L184" s="18" t="e">
        <f t="shared" si="4"/>
        <v>#DIV/0!</v>
      </c>
      <c r="M184" s="11"/>
      <c r="N184" s="6"/>
      <c r="O184" s="27"/>
      <c r="P184" s="11"/>
    </row>
    <row r="185" spans="1:16" s="9" customFormat="1" ht="12.75">
      <c r="A185" s="190"/>
      <c r="B185" s="61"/>
      <c r="C185" s="86"/>
      <c r="D185" s="191"/>
      <c r="E185" s="61"/>
      <c r="F185" s="144"/>
      <c r="G185" s="200"/>
      <c r="H185" s="11"/>
      <c r="I185" s="16" t="s">
        <v>21</v>
      </c>
      <c r="J185" s="11"/>
      <c r="K185" s="17"/>
      <c r="L185" s="18" t="e">
        <f t="shared" si="4"/>
        <v>#DIV/0!</v>
      </c>
      <c r="M185" s="11"/>
      <c r="N185" s="6"/>
      <c r="O185" s="27"/>
      <c r="P185" s="11"/>
    </row>
    <row r="186" spans="1:16" s="9" customFormat="1" ht="12.75">
      <c r="A186" s="190"/>
      <c r="B186" s="61"/>
      <c r="C186" s="86"/>
      <c r="D186" s="191"/>
      <c r="E186" s="61"/>
      <c r="F186" s="144"/>
      <c r="G186" s="200"/>
      <c r="H186" s="11"/>
      <c r="I186" s="16" t="s">
        <v>21</v>
      </c>
      <c r="J186" s="11"/>
      <c r="K186" s="17"/>
      <c r="L186" s="18" t="e">
        <f t="shared" si="4"/>
        <v>#DIV/0!</v>
      </c>
      <c r="M186" s="11"/>
      <c r="N186" s="6"/>
      <c r="O186" s="27"/>
      <c r="P186" s="11"/>
    </row>
    <row r="187" spans="1:16" s="9" customFormat="1" ht="12.75">
      <c r="A187" s="190"/>
      <c r="B187" s="61"/>
      <c r="C187" s="86"/>
      <c r="D187" s="191"/>
      <c r="E187" s="61"/>
      <c r="F187" s="144"/>
      <c r="G187" s="200"/>
      <c r="H187" s="11"/>
      <c r="I187" s="16" t="s">
        <v>21</v>
      </c>
      <c r="J187" s="11"/>
      <c r="K187" s="17"/>
      <c r="L187" s="18" t="e">
        <f t="shared" si="4"/>
        <v>#DIV/0!</v>
      </c>
      <c r="M187" s="11"/>
      <c r="N187" s="6"/>
      <c r="O187" s="27"/>
      <c r="P187" s="11"/>
    </row>
    <row r="188" spans="1:16" s="9" customFormat="1" ht="12.75">
      <c r="A188" s="190"/>
      <c r="B188" s="61"/>
      <c r="C188" s="86"/>
      <c r="D188" s="191"/>
      <c r="E188" s="61"/>
      <c r="F188" s="144"/>
      <c r="G188" s="200"/>
      <c r="H188" s="11"/>
      <c r="I188" s="16" t="s">
        <v>21</v>
      </c>
      <c r="J188" s="11"/>
      <c r="K188" s="17"/>
      <c r="L188" s="18" t="e">
        <f t="shared" si="4"/>
        <v>#DIV/0!</v>
      </c>
      <c r="M188" s="11"/>
      <c r="N188" s="6"/>
      <c r="O188" s="27"/>
      <c r="P188" s="11"/>
    </row>
    <row r="189" spans="1:16" s="9" customFormat="1" ht="12.75">
      <c r="A189" s="190"/>
      <c r="B189" s="61"/>
      <c r="C189" s="86"/>
      <c r="D189" s="191"/>
      <c r="E189" s="61"/>
      <c r="F189" s="144"/>
      <c r="G189" s="200"/>
      <c r="H189" s="11"/>
      <c r="I189" s="16" t="s">
        <v>21</v>
      </c>
      <c r="J189" s="11"/>
      <c r="K189" s="17"/>
      <c r="L189" s="18" t="e">
        <f t="shared" si="4"/>
        <v>#DIV/0!</v>
      </c>
      <c r="M189" s="11"/>
      <c r="N189" s="6"/>
      <c r="O189" s="27"/>
      <c r="P189" s="11"/>
    </row>
    <row r="190" spans="1:16" s="9" customFormat="1" ht="12.75">
      <c r="A190" s="190"/>
      <c r="B190" s="61"/>
      <c r="C190" s="86"/>
      <c r="D190" s="191"/>
      <c r="E190" s="61"/>
      <c r="F190" s="144"/>
      <c r="G190" s="200"/>
      <c r="H190" s="11"/>
      <c r="I190" s="16" t="s">
        <v>21</v>
      </c>
      <c r="J190" s="11"/>
      <c r="K190" s="17"/>
      <c r="L190" s="18" t="e">
        <f t="shared" si="4"/>
        <v>#DIV/0!</v>
      </c>
      <c r="M190" s="11"/>
      <c r="N190" s="6"/>
      <c r="O190" s="27"/>
      <c r="P190" s="11"/>
    </row>
    <row r="191" spans="1:16" s="9" customFormat="1" ht="12.75">
      <c r="A191" s="190"/>
      <c r="B191" s="61"/>
      <c r="C191" s="86"/>
      <c r="D191" s="191"/>
      <c r="E191" s="61"/>
      <c r="F191" s="144"/>
      <c r="G191" s="200"/>
      <c r="H191" s="11"/>
      <c r="I191" s="16" t="s">
        <v>21</v>
      </c>
      <c r="J191" s="11"/>
      <c r="K191" s="17"/>
      <c r="L191" s="18" t="e">
        <f t="shared" si="4"/>
        <v>#DIV/0!</v>
      </c>
      <c r="M191" s="11"/>
      <c r="N191" s="6"/>
      <c r="O191" s="27"/>
      <c r="P191" s="11"/>
    </row>
    <row r="192" spans="1:16" s="9" customFormat="1" ht="12.75">
      <c r="A192" s="190"/>
      <c r="B192" s="61"/>
      <c r="C192" s="86"/>
      <c r="D192" s="191"/>
      <c r="E192" s="61"/>
      <c r="F192" s="144"/>
      <c r="G192" s="200"/>
      <c r="H192" s="11"/>
      <c r="I192" s="16" t="s">
        <v>21</v>
      </c>
      <c r="J192" s="11"/>
      <c r="K192" s="17"/>
      <c r="L192" s="18" t="e">
        <f t="shared" si="4"/>
        <v>#DIV/0!</v>
      </c>
      <c r="M192" s="11"/>
      <c r="N192" s="6"/>
      <c r="O192" s="27"/>
      <c r="P192" s="11"/>
    </row>
    <row r="193" spans="1:16" s="9" customFormat="1" ht="12.75">
      <c r="A193" s="190"/>
      <c r="B193" s="61"/>
      <c r="C193" s="86"/>
      <c r="D193" s="191"/>
      <c r="E193" s="61"/>
      <c r="F193" s="144"/>
      <c r="G193" s="200"/>
      <c r="H193" s="11"/>
      <c r="I193" s="16" t="s">
        <v>21</v>
      </c>
      <c r="J193" s="11"/>
      <c r="K193" s="17"/>
      <c r="L193" s="18" t="e">
        <f t="shared" si="4"/>
        <v>#DIV/0!</v>
      </c>
      <c r="M193" s="11"/>
      <c r="N193" s="6"/>
      <c r="O193" s="27"/>
      <c r="P193" s="11"/>
    </row>
    <row r="194" spans="1:16" s="9" customFormat="1" ht="12.75">
      <c r="A194" s="190"/>
      <c r="B194" s="61"/>
      <c r="C194" s="86"/>
      <c r="D194" s="191"/>
      <c r="E194" s="61"/>
      <c r="F194" s="144"/>
      <c r="G194" s="200"/>
      <c r="H194" s="11"/>
      <c r="I194" s="16" t="s">
        <v>21</v>
      </c>
      <c r="J194" s="11"/>
      <c r="K194" s="17"/>
      <c r="L194" s="18" t="e">
        <f t="shared" si="4"/>
        <v>#DIV/0!</v>
      </c>
      <c r="M194" s="11"/>
      <c r="N194" s="6"/>
      <c r="O194" s="27"/>
      <c r="P194" s="11"/>
    </row>
    <row r="195" spans="1:16" s="9" customFormat="1" ht="12.75">
      <c r="A195" s="190"/>
      <c r="B195" s="61"/>
      <c r="C195" s="86"/>
      <c r="D195" s="191"/>
      <c r="E195" s="61"/>
      <c r="F195" s="144"/>
      <c r="G195" s="200"/>
      <c r="H195" s="11"/>
      <c r="I195" s="16" t="s">
        <v>21</v>
      </c>
      <c r="J195" s="11"/>
      <c r="K195" s="17"/>
      <c r="L195" s="18" t="e">
        <f t="shared" si="4"/>
        <v>#DIV/0!</v>
      </c>
      <c r="M195" s="11"/>
      <c r="N195" s="6"/>
      <c r="O195" s="27"/>
      <c r="P195" s="11"/>
    </row>
    <row r="196" spans="1:16" s="9" customFormat="1" ht="12.75">
      <c r="A196" s="190"/>
      <c r="B196" s="61"/>
      <c r="C196" s="86"/>
      <c r="D196" s="191"/>
      <c r="E196" s="61"/>
      <c r="F196" s="144"/>
      <c r="G196" s="200"/>
      <c r="H196" s="11"/>
      <c r="I196" s="16" t="s">
        <v>21</v>
      </c>
      <c r="J196" s="11"/>
      <c r="K196" s="17"/>
      <c r="L196" s="18" t="e">
        <f t="shared" si="4"/>
        <v>#DIV/0!</v>
      </c>
      <c r="M196" s="11"/>
      <c r="N196" s="6"/>
      <c r="O196" s="27"/>
      <c r="P196" s="11"/>
    </row>
    <row r="197" spans="1:16" s="9" customFormat="1" ht="12.75">
      <c r="A197" s="190"/>
      <c r="B197" s="61"/>
      <c r="C197" s="86"/>
      <c r="D197" s="191"/>
      <c r="E197" s="61"/>
      <c r="F197" s="144"/>
      <c r="G197" s="200"/>
      <c r="H197" s="11"/>
      <c r="I197" s="16" t="s">
        <v>21</v>
      </c>
      <c r="J197" s="11"/>
      <c r="K197" s="17"/>
      <c r="L197" s="18" t="e">
        <f t="shared" si="4"/>
        <v>#DIV/0!</v>
      </c>
      <c r="M197" s="11"/>
      <c r="N197" s="6"/>
      <c r="O197" s="27"/>
      <c r="P197" s="11"/>
    </row>
    <row r="198" spans="1:16" s="9" customFormat="1" ht="12.75">
      <c r="A198" s="190"/>
      <c r="B198" s="61"/>
      <c r="C198" s="86"/>
      <c r="D198" s="191"/>
      <c r="E198" s="61"/>
      <c r="F198" s="144"/>
      <c r="G198" s="200"/>
      <c r="H198" s="11"/>
      <c r="I198" s="16" t="s">
        <v>21</v>
      </c>
      <c r="J198" s="11"/>
      <c r="K198" s="17"/>
      <c r="L198" s="18" t="e">
        <f t="shared" si="4"/>
        <v>#DIV/0!</v>
      </c>
      <c r="M198" s="11"/>
      <c r="N198" s="6"/>
      <c r="O198" s="27"/>
      <c r="P198" s="11"/>
    </row>
    <row r="199" spans="1:16" s="9" customFormat="1" ht="12.75">
      <c r="A199" s="190"/>
      <c r="B199" s="61"/>
      <c r="C199" s="86"/>
      <c r="D199" s="191"/>
      <c r="E199" s="61"/>
      <c r="F199" s="144"/>
      <c r="G199" s="200"/>
      <c r="H199" s="11"/>
      <c r="I199" s="16" t="s">
        <v>21</v>
      </c>
      <c r="J199" s="11"/>
      <c r="K199" s="17"/>
      <c r="L199" s="18" t="e">
        <f t="shared" si="4"/>
        <v>#DIV/0!</v>
      </c>
      <c r="M199" s="11"/>
      <c r="N199" s="6"/>
      <c r="O199" s="27"/>
      <c r="P199" s="11"/>
    </row>
    <row r="200" spans="1:16" s="9" customFormat="1" ht="12.75">
      <c r="A200" s="190"/>
      <c r="B200" s="61"/>
      <c r="C200" s="86"/>
      <c r="D200" s="191"/>
      <c r="E200" s="61"/>
      <c r="F200" s="144"/>
      <c r="G200" s="200"/>
      <c r="H200" s="11"/>
      <c r="I200" s="16" t="s">
        <v>21</v>
      </c>
      <c r="J200" s="11"/>
      <c r="K200" s="17"/>
      <c r="L200" s="18" t="e">
        <f t="shared" si="4"/>
        <v>#DIV/0!</v>
      </c>
      <c r="M200" s="11"/>
      <c r="N200" s="6"/>
      <c r="O200" s="27"/>
      <c r="P200" s="11"/>
    </row>
    <row r="201" spans="1:16" s="9" customFormat="1" ht="12.75">
      <c r="A201" s="190"/>
      <c r="B201" s="61"/>
      <c r="C201" s="86"/>
      <c r="D201" s="191"/>
      <c r="E201" s="61"/>
      <c r="F201" s="144"/>
      <c r="G201" s="200"/>
      <c r="H201" s="11"/>
      <c r="I201" s="16" t="s">
        <v>21</v>
      </c>
      <c r="J201" s="11"/>
      <c r="K201" s="17"/>
      <c r="L201" s="18" t="e">
        <f t="shared" si="4"/>
        <v>#DIV/0!</v>
      </c>
      <c r="M201" s="11"/>
      <c r="N201" s="6"/>
      <c r="O201" s="27"/>
      <c r="P201" s="11"/>
    </row>
    <row r="202" spans="1:16" s="9" customFormat="1" ht="12.75">
      <c r="A202" s="190"/>
      <c r="B202" s="61"/>
      <c r="C202" s="86"/>
      <c r="D202" s="191"/>
      <c r="E202" s="61"/>
      <c r="F202" s="144"/>
      <c r="G202" s="200"/>
      <c r="H202" s="11"/>
      <c r="I202" s="16" t="s">
        <v>21</v>
      </c>
      <c r="J202" s="11"/>
      <c r="K202" s="17"/>
      <c r="L202" s="18" t="e">
        <f t="shared" si="4"/>
        <v>#DIV/0!</v>
      </c>
      <c r="M202" s="11"/>
      <c r="N202" s="6"/>
      <c r="O202" s="27"/>
      <c r="P202" s="11"/>
    </row>
    <row r="203" spans="1:16" s="9" customFormat="1" ht="12.75">
      <c r="A203" s="190"/>
      <c r="B203" s="61"/>
      <c r="C203" s="86"/>
      <c r="D203" s="191"/>
      <c r="E203" s="61"/>
      <c r="F203" s="144"/>
      <c r="G203" s="200"/>
      <c r="H203" s="11"/>
      <c r="I203" s="16" t="s">
        <v>21</v>
      </c>
      <c r="J203" s="11"/>
      <c r="K203" s="17"/>
      <c r="L203" s="18" t="e">
        <f t="shared" si="4"/>
        <v>#DIV/0!</v>
      </c>
      <c r="M203" s="11"/>
      <c r="N203" s="6"/>
      <c r="O203" s="27"/>
      <c r="P203" s="11"/>
    </row>
    <row r="204" spans="1:16" s="9" customFormat="1" ht="12.75">
      <c r="A204" s="190"/>
      <c r="B204" s="61"/>
      <c r="C204" s="86"/>
      <c r="D204" s="191"/>
      <c r="E204" s="61"/>
      <c r="F204" s="144"/>
      <c r="G204" s="200"/>
      <c r="H204" s="11"/>
      <c r="I204" s="16" t="s">
        <v>21</v>
      </c>
      <c r="J204" s="11"/>
      <c r="K204" s="17"/>
      <c r="L204" s="18" t="e">
        <f t="shared" si="4"/>
        <v>#DIV/0!</v>
      </c>
      <c r="M204" s="11"/>
      <c r="N204" s="6"/>
      <c r="O204" s="27"/>
      <c r="P204" s="11"/>
    </row>
    <row r="205" spans="1:16" s="9" customFormat="1" ht="12.75">
      <c r="A205" s="190"/>
      <c r="B205" s="61"/>
      <c r="C205" s="86"/>
      <c r="D205" s="191"/>
      <c r="E205" s="61"/>
      <c r="F205" s="144"/>
      <c r="G205" s="200"/>
      <c r="H205" s="11"/>
      <c r="I205" s="16" t="s">
        <v>21</v>
      </c>
      <c r="J205" s="11"/>
      <c r="K205" s="17"/>
      <c r="L205" s="18" t="e">
        <f t="shared" si="4"/>
        <v>#DIV/0!</v>
      </c>
      <c r="M205" s="11"/>
      <c r="N205" s="6"/>
      <c r="O205" s="27"/>
      <c r="P205" s="11"/>
    </row>
    <row r="206" spans="1:16" s="9" customFormat="1" ht="12.75">
      <c r="A206" s="190"/>
      <c r="B206" s="61"/>
      <c r="C206" s="86"/>
      <c r="D206" s="191"/>
      <c r="E206" s="61"/>
      <c r="F206" s="144"/>
      <c r="G206" s="200"/>
      <c r="H206" s="11"/>
      <c r="I206" s="16" t="s">
        <v>21</v>
      </c>
      <c r="J206" s="11"/>
      <c r="K206" s="17"/>
      <c r="L206" s="18" t="e">
        <f t="shared" si="4"/>
        <v>#DIV/0!</v>
      </c>
      <c r="M206" s="11"/>
      <c r="N206" s="6"/>
      <c r="O206" s="27"/>
      <c r="P206" s="11"/>
    </row>
    <row r="207" spans="1:16" s="9" customFormat="1" ht="12.75">
      <c r="A207" s="190"/>
      <c r="B207" s="61"/>
      <c r="C207" s="86"/>
      <c r="D207" s="191"/>
      <c r="E207" s="61"/>
      <c r="F207" s="144"/>
      <c r="G207" s="200"/>
      <c r="H207" s="11"/>
      <c r="I207" s="16" t="s">
        <v>21</v>
      </c>
      <c r="J207" s="11"/>
      <c r="K207" s="17"/>
      <c r="L207" s="18" t="e">
        <f t="shared" si="4"/>
        <v>#DIV/0!</v>
      </c>
      <c r="M207" s="11"/>
      <c r="N207" s="6"/>
      <c r="O207" s="27"/>
      <c r="P207" s="11"/>
    </row>
    <row r="208" spans="1:16" s="9" customFormat="1" ht="12.75">
      <c r="A208" s="190"/>
      <c r="B208" s="61"/>
      <c r="C208" s="86"/>
      <c r="D208" s="191"/>
      <c r="E208" s="61"/>
      <c r="F208" s="144"/>
      <c r="G208" s="200"/>
      <c r="H208" s="11"/>
      <c r="I208" s="16" t="s">
        <v>21</v>
      </c>
      <c r="J208" s="11"/>
      <c r="K208" s="17"/>
      <c r="L208" s="18" t="e">
        <f t="shared" si="4"/>
        <v>#DIV/0!</v>
      </c>
      <c r="M208" s="11"/>
      <c r="N208" s="6"/>
      <c r="O208" s="27"/>
      <c r="P208" s="11"/>
    </row>
    <row r="209" spans="1:16" s="9" customFormat="1" ht="12.75">
      <c r="A209" s="190"/>
      <c r="B209" s="61"/>
      <c r="C209" s="86"/>
      <c r="D209" s="191"/>
      <c r="E209" s="61"/>
      <c r="F209" s="144"/>
      <c r="G209" s="200"/>
      <c r="H209" s="11"/>
      <c r="I209" s="16" t="s">
        <v>21</v>
      </c>
      <c r="J209" s="11"/>
      <c r="K209" s="17"/>
      <c r="L209" s="18" t="e">
        <f t="shared" si="4"/>
        <v>#DIV/0!</v>
      </c>
      <c r="M209" s="11"/>
      <c r="N209" s="6"/>
      <c r="O209" s="27"/>
      <c r="P209" s="11"/>
    </row>
    <row r="210" spans="1:16" s="9" customFormat="1" ht="12.75">
      <c r="A210" s="190"/>
      <c r="B210" s="61"/>
      <c r="C210" s="86"/>
      <c r="D210" s="191"/>
      <c r="E210" s="61"/>
      <c r="F210" s="144"/>
      <c r="G210" s="200"/>
      <c r="H210" s="11"/>
      <c r="I210" s="16" t="s">
        <v>21</v>
      </c>
      <c r="J210" s="11"/>
      <c r="K210" s="17"/>
      <c r="L210" s="18" t="e">
        <f t="shared" si="4"/>
        <v>#DIV/0!</v>
      </c>
      <c r="M210" s="11"/>
      <c r="N210" s="6"/>
      <c r="O210" s="27"/>
      <c r="P210" s="11"/>
    </row>
    <row r="211" spans="1:16" s="9" customFormat="1" ht="12.75">
      <c r="A211" s="190"/>
      <c r="B211" s="61"/>
      <c r="C211" s="86"/>
      <c r="D211" s="191"/>
      <c r="E211" s="61"/>
      <c r="F211" s="144"/>
      <c r="G211" s="200"/>
      <c r="H211" s="11"/>
      <c r="I211" s="16" t="s">
        <v>21</v>
      </c>
      <c r="J211" s="11"/>
      <c r="K211" s="17"/>
      <c r="L211" s="18" t="e">
        <f t="shared" si="4"/>
        <v>#DIV/0!</v>
      </c>
      <c r="M211" s="11"/>
      <c r="N211" s="6"/>
      <c r="O211" s="27"/>
      <c r="P211" s="11"/>
    </row>
    <row r="212" spans="1:16" s="9" customFormat="1" ht="12.75">
      <c r="A212" s="190"/>
      <c r="B212" s="61"/>
      <c r="C212" s="86"/>
      <c r="D212" s="191"/>
      <c r="E212" s="61"/>
      <c r="F212" s="144"/>
      <c r="G212" s="200"/>
      <c r="H212" s="11"/>
      <c r="I212" s="16" t="s">
        <v>21</v>
      </c>
      <c r="J212" s="11"/>
      <c r="K212" s="17"/>
      <c r="L212" s="18" t="e">
        <f t="shared" si="4"/>
        <v>#DIV/0!</v>
      </c>
      <c r="M212" s="11"/>
      <c r="N212" s="6"/>
      <c r="O212" s="27"/>
      <c r="P212" s="11"/>
    </row>
    <row r="213" spans="1:16" s="9" customFormat="1" ht="12.75">
      <c r="A213" s="190"/>
      <c r="B213" s="61"/>
      <c r="C213" s="86"/>
      <c r="D213" s="191"/>
      <c r="E213" s="61"/>
      <c r="F213" s="144"/>
      <c r="G213" s="200"/>
      <c r="H213" s="11"/>
      <c r="I213" s="16" t="s">
        <v>21</v>
      </c>
      <c r="J213" s="11"/>
      <c r="K213" s="17"/>
      <c r="L213" s="18" t="e">
        <f t="shared" si="4"/>
        <v>#DIV/0!</v>
      </c>
      <c r="M213" s="11"/>
      <c r="N213" s="6"/>
      <c r="O213" s="27"/>
      <c r="P213" s="11"/>
    </row>
    <row r="214" spans="1:16" s="9" customFormat="1" ht="12.75">
      <c r="A214" s="190"/>
      <c r="B214" s="61"/>
      <c r="C214" s="86"/>
      <c r="D214" s="191"/>
      <c r="E214" s="61"/>
      <c r="F214" s="144"/>
      <c r="G214" s="200"/>
      <c r="H214" s="11"/>
      <c r="I214" s="16" t="s">
        <v>21</v>
      </c>
      <c r="J214" s="11"/>
      <c r="K214" s="17"/>
      <c r="L214" s="18" t="e">
        <f t="shared" si="4"/>
        <v>#DIV/0!</v>
      </c>
      <c r="M214" s="11"/>
      <c r="N214" s="6"/>
      <c r="O214" s="27"/>
      <c r="P214" s="11"/>
    </row>
    <row r="215" spans="1:16" s="9" customFormat="1" ht="12.75">
      <c r="A215" s="190"/>
      <c r="B215" s="61"/>
      <c r="C215" s="86"/>
      <c r="D215" s="191"/>
      <c r="E215" s="61"/>
      <c r="F215" s="144"/>
      <c r="G215" s="200"/>
      <c r="H215" s="11"/>
      <c r="I215" s="16" t="s">
        <v>21</v>
      </c>
      <c r="J215" s="11"/>
      <c r="K215" s="17"/>
      <c r="L215" s="18" t="e">
        <f t="shared" si="4"/>
        <v>#DIV/0!</v>
      </c>
      <c r="M215" s="11"/>
      <c r="N215" s="6"/>
      <c r="O215" s="27"/>
      <c r="P215" s="11"/>
    </row>
    <row r="216" spans="1:16" s="9" customFormat="1" ht="12.75">
      <c r="A216" s="190"/>
      <c r="B216" s="61"/>
      <c r="C216" s="86"/>
      <c r="D216" s="191"/>
      <c r="E216" s="61"/>
      <c r="F216" s="144"/>
      <c r="G216" s="200"/>
      <c r="H216" s="11"/>
      <c r="I216" s="16" t="s">
        <v>21</v>
      </c>
      <c r="J216" s="11"/>
      <c r="K216" s="17"/>
      <c r="L216" s="18" t="e">
        <f t="shared" si="4"/>
        <v>#DIV/0!</v>
      </c>
      <c r="M216" s="11"/>
      <c r="N216" s="6"/>
      <c r="O216" s="27"/>
      <c r="P216" s="11"/>
    </row>
    <row r="217" spans="1:16" s="9" customFormat="1" ht="12.75">
      <c r="A217" s="190"/>
      <c r="B217" s="61"/>
      <c r="C217" s="86"/>
      <c r="D217" s="191"/>
      <c r="E217" s="61"/>
      <c r="F217" s="144"/>
      <c r="G217" s="200"/>
      <c r="H217" s="11"/>
      <c r="I217" s="16" t="s">
        <v>21</v>
      </c>
      <c r="J217" s="11"/>
      <c r="K217" s="17"/>
      <c r="L217" s="18" t="e">
        <f t="shared" si="4"/>
        <v>#DIV/0!</v>
      </c>
      <c r="M217" s="11"/>
      <c r="N217" s="6"/>
      <c r="O217" s="27"/>
      <c r="P217" s="11"/>
    </row>
    <row r="218" spans="1:16" s="9" customFormat="1" ht="12.75">
      <c r="A218" s="190"/>
      <c r="B218" s="61"/>
      <c r="C218" s="86"/>
      <c r="D218" s="191"/>
      <c r="E218" s="61"/>
      <c r="F218" s="144"/>
      <c r="G218" s="200"/>
      <c r="H218" s="11"/>
      <c r="I218" s="16" t="s">
        <v>21</v>
      </c>
      <c r="J218" s="11"/>
      <c r="K218" s="17"/>
      <c r="L218" s="18" t="e">
        <f t="shared" si="4"/>
        <v>#DIV/0!</v>
      </c>
      <c r="M218" s="11"/>
      <c r="N218" s="6"/>
      <c r="O218" s="27"/>
      <c r="P218" s="11"/>
    </row>
    <row r="219" spans="1:16" s="9" customFormat="1" ht="12.75">
      <c r="A219" s="190"/>
      <c r="B219" s="61"/>
      <c r="C219" s="86"/>
      <c r="D219" s="191"/>
      <c r="E219" s="61"/>
      <c r="F219" s="144"/>
      <c r="G219" s="200"/>
      <c r="H219" s="11"/>
      <c r="I219" s="16" t="s">
        <v>21</v>
      </c>
      <c r="J219" s="11"/>
      <c r="K219" s="17"/>
      <c r="L219" s="18" t="e">
        <f t="shared" si="4"/>
        <v>#DIV/0!</v>
      </c>
      <c r="M219" s="11"/>
      <c r="N219" s="6"/>
      <c r="O219" s="27"/>
      <c r="P219" s="11"/>
    </row>
    <row r="220" spans="1:16" s="9" customFormat="1" ht="12.75">
      <c r="A220" s="190"/>
      <c r="B220" s="61"/>
      <c r="C220" s="86"/>
      <c r="D220" s="191"/>
      <c r="E220" s="61"/>
      <c r="F220" s="144"/>
      <c r="G220" s="200"/>
      <c r="H220" s="11"/>
      <c r="I220" s="16" t="s">
        <v>21</v>
      </c>
      <c r="J220" s="11"/>
      <c r="K220" s="17"/>
      <c r="L220" s="18" t="e">
        <f t="shared" si="4"/>
        <v>#DIV/0!</v>
      </c>
      <c r="M220" s="11"/>
      <c r="N220" s="6"/>
      <c r="O220" s="27"/>
      <c r="P220" s="11"/>
    </row>
    <row r="221" spans="1:16" s="9" customFormat="1" ht="12.75">
      <c r="A221" s="190"/>
      <c r="B221" s="61"/>
      <c r="C221" s="86"/>
      <c r="D221" s="191"/>
      <c r="E221" s="61"/>
      <c r="F221" s="144"/>
      <c r="G221" s="200"/>
      <c r="H221" s="11"/>
      <c r="I221" s="16" t="s">
        <v>21</v>
      </c>
      <c r="J221" s="11"/>
      <c r="K221" s="17"/>
      <c r="L221" s="18" t="e">
        <f aca="true" t="shared" si="5" ref="L221:L273">SUM(G221)+H221/(H221+J221)*(K221-G221)</f>
        <v>#DIV/0!</v>
      </c>
      <c r="M221" s="11"/>
      <c r="N221" s="6"/>
      <c r="O221" s="27"/>
      <c r="P221" s="11"/>
    </row>
    <row r="222" spans="1:16" s="9" customFormat="1" ht="12.75">
      <c r="A222" s="190"/>
      <c r="B222" s="61"/>
      <c r="C222" s="86"/>
      <c r="D222" s="191"/>
      <c r="E222" s="61"/>
      <c r="F222" s="144"/>
      <c r="G222" s="200"/>
      <c r="H222" s="11"/>
      <c r="I222" s="16" t="s">
        <v>21</v>
      </c>
      <c r="J222" s="11"/>
      <c r="K222" s="17"/>
      <c r="L222" s="18" t="e">
        <f t="shared" si="5"/>
        <v>#DIV/0!</v>
      </c>
      <c r="M222" s="11"/>
      <c r="N222" s="6"/>
      <c r="O222" s="27"/>
      <c r="P222" s="11"/>
    </row>
    <row r="223" spans="1:16" s="9" customFormat="1" ht="12.75">
      <c r="A223" s="190"/>
      <c r="B223" s="61"/>
      <c r="C223" s="86"/>
      <c r="D223" s="191"/>
      <c r="E223" s="61"/>
      <c r="F223" s="144"/>
      <c r="G223" s="200"/>
      <c r="H223" s="11"/>
      <c r="I223" s="16" t="s">
        <v>21</v>
      </c>
      <c r="J223" s="11"/>
      <c r="K223" s="17"/>
      <c r="L223" s="18" t="e">
        <f t="shared" si="5"/>
        <v>#DIV/0!</v>
      </c>
      <c r="M223" s="11"/>
      <c r="N223" s="6"/>
      <c r="O223" s="27"/>
      <c r="P223" s="11"/>
    </row>
    <row r="224" spans="1:16" s="9" customFormat="1" ht="12.75">
      <c r="A224" s="190"/>
      <c r="B224" s="61"/>
      <c r="C224" s="86"/>
      <c r="D224" s="191"/>
      <c r="E224" s="61"/>
      <c r="F224" s="144"/>
      <c r="G224" s="200"/>
      <c r="H224" s="11"/>
      <c r="I224" s="16" t="s">
        <v>21</v>
      </c>
      <c r="J224" s="11"/>
      <c r="K224" s="17"/>
      <c r="L224" s="18" t="e">
        <f t="shared" si="5"/>
        <v>#DIV/0!</v>
      </c>
      <c r="M224" s="11"/>
      <c r="N224" s="6"/>
      <c r="O224" s="27"/>
      <c r="P224" s="11"/>
    </row>
    <row r="225" spans="1:16" s="9" customFormat="1" ht="12.75">
      <c r="A225" s="190"/>
      <c r="B225" s="61"/>
      <c r="C225" s="86"/>
      <c r="D225" s="191"/>
      <c r="E225" s="61"/>
      <c r="F225" s="144"/>
      <c r="G225" s="200"/>
      <c r="H225" s="11"/>
      <c r="I225" s="16" t="s">
        <v>21</v>
      </c>
      <c r="J225" s="11"/>
      <c r="K225" s="17"/>
      <c r="L225" s="18" t="e">
        <f t="shared" si="5"/>
        <v>#DIV/0!</v>
      </c>
      <c r="M225" s="11"/>
      <c r="N225" s="6"/>
      <c r="O225" s="27"/>
      <c r="P225" s="11"/>
    </row>
    <row r="226" spans="1:16" s="9" customFormat="1" ht="12.75">
      <c r="A226" s="190"/>
      <c r="B226" s="61"/>
      <c r="C226" s="86"/>
      <c r="D226" s="191"/>
      <c r="E226" s="61"/>
      <c r="F226" s="144"/>
      <c r="G226" s="200"/>
      <c r="H226" s="11"/>
      <c r="I226" s="16" t="s">
        <v>21</v>
      </c>
      <c r="J226" s="11"/>
      <c r="K226" s="17"/>
      <c r="L226" s="18" t="e">
        <f t="shared" si="5"/>
        <v>#DIV/0!</v>
      </c>
      <c r="M226" s="11"/>
      <c r="N226" s="6"/>
      <c r="O226" s="27"/>
      <c r="P226" s="11"/>
    </row>
    <row r="227" spans="1:16" s="9" customFormat="1" ht="12.75">
      <c r="A227" s="190"/>
      <c r="B227" s="61"/>
      <c r="C227" s="86"/>
      <c r="D227" s="191"/>
      <c r="E227" s="61"/>
      <c r="F227" s="144"/>
      <c r="G227" s="200"/>
      <c r="H227" s="11"/>
      <c r="I227" s="16" t="s">
        <v>21</v>
      </c>
      <c r="J227" s="11"/>
      <c r="K227" s="17"/>
      <c r="L227" s="18" t="e">
        <f t="shared" si="5"/>
        <v>#DIV/0!</v>
      </c>
      <c r="M227" s="11"/>
      <c r="N227" s="6"/>
      <c r="O227" s="27"/>
      <c r="P227" s="11"/>
    </row>
    <row r="228" spans="1:16" s="9" customFormat="1" ht="12.75">
      <c r="A228" s="190"/>
      <c r="B228" s="61"/>
      <c r="C228" s="86"/>
      <c r="D228" s="191"/>
      <c r="E228" s="61"/>
      <c r="F228" s="144"/>
      <c r="G228" s="200"/>
      <c r="H228" s="11"/>
      <c r="I228" s="16" t="s">
        <v>21</v>
      </c>
      <c r="J228" s="11"/>
      <c r="K228" s="17"/>
      <c r="L228" s="18" t="e">
        <f t="shared" si="5"/>
        <v>#DIV/0!</v>
      </c>
      <c r="M228" s="11"/>
      <c r="N228" s="6"/>
      <c r="O228" s="27"/>
      <c r="P228" s="11"/>
    </row>
    <row r="229" spans="1:16" s="9" customFormat="1" ht="12.75">
      <c r="A229" s="190"/>
      <c r="B229" s="61"/>
      <c r="C229" s="86"/>
      <c r="D229" s="191"/>
      <c r="E229" s="61"/>
      <c r="F229" s="144"/>
      <c r="G229" s="200"/>
      <c r="H229" s="11"/>
      <c r="I229" s="16" t="s">
        <v>21</v>
      </c>
      <c r="J229" s="11"/>
      <c r="K229" s="17"/>
      <c r="L229" s="18" t="e">
        <f t="shared" si="5"/>
        <v>#DIV/0!</v>
      </c>
      <c r="M229" s="11"/>
      <c r="N229" s="6"/>
      <c r="O229" s="27"/>
      <c r="P229" s="11"/>
    </row>
    <row r="230" spans="1:16" s="9" customFormat="1" ht="12.75">
      <c r="A230" s="190"/>
      <c r="B230" s="61"/>
      <c r="C230" s="86"/>
      <c r="D230" s="191"/>
      <c r="E230" s="61"/>
      <c r="F230" s="144"/>
      <c r="G230" s="200"/>
      <c r="H230" s="11"/>
      <c r="I230" s="16" t="s">
        <v>21</v>
      </c>
      <c r="J230" s="11"/>
      <c r="K230" s="17"/>
      <c r="L230" s="18" t="e">
        <f t="shared" si="5"/>
        <v>#DIV/0!</v>
      </c>
      <c r="M230" s="11"/>
      <c r="N230" s="6"/>
      <c r="O230" s="27"/>
      <c r="P230" s="11"/>
    </row>
    <row r="231" spans="1:16" s="9" customFormat="1" ht="12.75">
      <c r="A231" s="190"/>
      <c r="B231" s="61"/>
      <c r="C231" s="86"/>
      <c r="D231" s="191"/>
      <c r="E231" s="61"/>
      <c r="F231" s="144"/>
      <c r="G231" s="200"/>
      <c r="H231" s="11"/>
      <c r="I231" s="16" t="s">
        <v>21</v>
      </c>
      <c r="J231" s="11"/>
      <c r="K231" s="17"/>
      <c r="L231" s="18" t="e">
        <f t="shared" si="5"/>
        <v>#DIV/0!</v>
      </c>
      <c r="M231" s="11"/>
      <c r="N231" s="6"/>
      <c r="O231" s="27"/>
      <c r="P231" s="11"/>
    </row>
    <row r="232" spans="1:16" s="9" customFormat="1" ht="12.75">
      <c r="A232" s="190"/>
      <c r="B232" s="61"/>
      <c r="C232" s="86"/>
      <c r="D232" s="191"/>
      <c r="E232" s="61"/>
      <c r="F232" s="144"/>
      <c r="G232" s="200"/>
      <c r="H232" s="11"/>
      <c r="I232" s="16" t="s">
        <v>21</v>
      </c>
      <c r="J232" s="11"/>
      <c r="K232" s="17"/>
      <c r="L232" s="18" t="e">
        <f t="shared" si="5"/>
        <v>#DIV/0!</v>
      </c>
      <c r="M232" s="11"/>
      <c r="N232" s="6"/>
      <c r="O232" s="27"/>
      <c r="P232" s="11"/>
    </row>
    <row r="233" spans="1:16" s="9" customFormat="1" ht="12.75">
      <c r="A233" s="190"/>
      <c r="B233" s="61"/>
      <c r="C233" s="86"/>
      <c r="D233" s="191"/>
      <c r="E233" s="61"/>
      <c r="F233" s="144"/>
      <c r="G233" s="200"/>
      <c r="H233" s="11"/>
      <c r="I233" s="16" t="s">
        <v>21</v>
      </c>
      <c r="J233" s="11"/>
      <c r="K233" s="17"/>
      <c r="L233" s="18" t="e">
        <f t="shared" si="5"/>
        <v>#DIV/0!</v>
      </c>
      <c r="M233" s="11"/>
      <c r="N233" s="6"/>
      <c r="O233" s="27"/>
      <c r="P233" s="11"/>
    </row>
    <row r="234" spans="1:16" s="9" customFormat="1" ht="12.75">
      <c r="A234" s="190"/>
      <c r="B234" s="61"/>
      <c r="C234" s="86"/>
      <c r="D234" s="191"/>
      <c r="E234" s="61"/>
      <c r="F234" s="144"/>
      <c r="G234" s="200"/>
      <c r="H234" s="11"/>
      <c r="I234" s="16" t="s">
        <v>21</v>
      </c>
      <c r="J234" s="11"/>
      <c r="K234" s="17"/>
      <c r="L234" s="18" t="e">
        <f t="shared" si="5"/>
        <v>#DIV/0!</v>
      </c>
      <c r="M234" s="11"/>
      <c r="N234" s="6"/>
      <c r="O234" s="27"/>
      <c r="P234" s="11"/>
    </row>
    <row r="235" spans="1:16" s="9" customFormat="1" ht="12.75">
      <c r="A235" s="190"/>
      <c r="B235" s="61"/>
      <c r="C235" s="86"/>
      <c r="D235" s="191"/>
      <c r="E235" s="61"/>
      <c r="F235" s="144"/>
      <c r="G235" s="200"/>
      <c r="H235" s="11"/>
      <c r="I235" s="16" t="s">
        <v>21</v>
      </c>
      <c r="J235" s="11"/>
      <c r="K235" s="17"/>
      <c r="L235" s="18" t="e">
        <f t="shared" si="5"/>
        <v>#DIV/0!</v>
      </c>
      <c r="M235" s="11"/>
      <c r="N235" s="6"/>
      <c r="O235" s="27"/>
      <c r="P235" s="11"/>
    </row>
    <row r="236" spans="1:16" s="9" customFormat="1" ht="12.75">
      <c r="A236" s="190"/>
      <c r="B236" s="61"/>
      <c r="C236" s="86"/>
      <c r="D236" s="191"/>
      <c r="E236" s="61"/>
      <c r="F236" s="144"/>
      <c r="G236" s="200"/>
      <c r="H236" s="11"/>
      <c r="I236" s="16" t="s">
        <v>21</v>
      </c>
      <c r="J236" s="11"/>
      <c r="K236" s="17"/>
      <c r="L236" s="18" t="e">
        <f t="shared" si="5"/>
        <v>#DIV/0!</v>
      </c>
      <c r="M236" s="11"/>
      <c r="N236" s="6"/>
      <c r="O236" s="27"/>
      <c r="P236" s="11"/>
    </row>
    <row r="237" spans="1:16" s="9" customFormat="1" ht="12.75">
      <c r="A237" s="190"/>
      <c r="B237" s="61"/>
      <c r="C237" s="86"/>
      <c r="D237" s="191"/>
      <c r="E237" s="61"/>
      <c r="F237" s="144"/>
      <c r="G237" s="200"/>
      <c r="H237" s="11"/>
      <c r="I237" s="16" t="s">
        <v>21</v>
      </c>
      <c r="J237" s="11"/>
      <c r="K237" s="17"/>
      <c r="L237" s="18" t="e">
        <f t="shared" si="5"/>
        <v>#DIV/0!</v>
      </c>
      <c r="M237" s="11"/>
      <c r="N237" s="6"/>
      <c r="O237" s="27"/>
      <c r="P237" s="11"/>
    </row>
    <row r="238" spans="1:16" s="9" customFormat="1" ht="12.75">
      <c r="A238" s="190"/>
      <c r="B238" s="61"/>
      <c r="C238" s="86"/>
      <c r="D238" s="191"/>
      <c r="E238" s="61"/>
      <c r="F238" s="144"/>
      <c r="G238" s="200"/>
      <c r="H238" s="11"/>
      <c r="I238" s="16" t="s">
        <v>21</v>
      </c>
      <c r="J238" s="11"/>
      <c r="K238" s="17"/>
      <c r="L238" s="18" t="e">
        <f t="shared" si="5"/>
        <v>#DIV/0!</v>
      </c>
      <c r="M238" s="11"/>
      <c r="N238" s="6"/>
      <c r="O238" s="27"/>
      <c r="P238" s="11"/>
    </row>
    <row r="239" spans="1:16" s="9" customFormat="1" ht="12.75">
      <c r="A239" s="190"/>
      <c r="B239" s="61"/>
      <c r="C239" s="86"/>
      <c r="D239" s="191"/>
      <c r="E239" s="61"/>
      <c r="F239" s="144"/>
      <c r="G239" s="200"/>
      <c r="H239" s="11"/>
      <c r="I239" s="16" t="s">
        <v>21</v>
      </c>
      <c r="J239" s="11"/>
      <c r="K239" s="17"/>
      <c r="L239" s="18" t="e">
        <f t="shared" si="5"/>
        <v>#DIV/0!</v>
      </c>
      <c r="M239" s="11"/>
      <c r="N239" s="6"/>
      <c r="O239" s="27"/>
      <c r="P239" s="11"/>
    </row>
    <row r="240" spans="1:16" s="9" customFormat="1" ht="12.75">
      <c r="A240" s="190"/>
      <c r="B240" s="61"/>
      <c r="C240" s="86"/>
      <c r="D240" s="191"/>
      <c r="E240" s="61"/>
      <c r="F240" s="144"/>
      <c r="G240" s="200"/>
      <c r="H240" s="11"/>
      <c r="I240" s="16" t="s">
        <v>21</v>
      </c>
      <c r="J240" s="11"/>
      <c r="K240" s="17"/>
      <c r="L240" s="18" t="e">
        <f t="shared" si="5"/>
        <v>#DIV/0!</v>
      </c>
      <c r="M240" s="11"/>
      <c r="N240" s="6"/>
      <c r="O240" s="27"/>
      <c r="P240" s="11"/>
    </row>
    <row r="241" spans="1:16" s="9" customFormat="1" ht="12.75">
      <c r="A241" s="190"/>
      <c r="B241" s="61"/>
      <c r="C241" s="86"/>
      <c r="D241" s="191"/>
      <c r="E241" s="61"/>
      <c r="F241" s="144"/>
      <c r="G241" s="200"/>
      <c r="H241" s="11"/>
      <c r="I241" s="16" t="s">
        <v>21</v>
      </c>
      <c r="J241" s="11"/>
      <c r="K241" s="17"/>
      <c r="L241" s="18" t="e">
        <f t="shared" si="5"/>
        <v>#DIV/0!</v>
      </c>
      <c r="M241" s="11"/>
      <c r="N241" s="6"/>
      <c r="O241" s="27"/>
      <c r="P241" s="11"/>
    </row>
    <row r="242" spans="1:16" s="9" customFormat="1" ht="12.75">
      <c r="A242" s="190"/>
      <c r="B242" s="61"/>
      <c r="C242" s="86"/>
      <c r="D242" s="191"/>
      <c r="E242" s="61"/>
      <c r="F242" s="144"/>
      <c r="G242" s="200"/>
      <c r="H242" s="11"/>
      <c r="I242" s="16" t="s">
        <v>21</v>
      </c>
      <c r="J242" s="11"/>
      <c r="K242" s="17"/>
      <c r="L242" s="18" t="e">
        <f t="shared" si="5"/>
        <v>#DIV/0!</v>
      </c>
      <c r="M242" s="11"/>
      <c r="N242" s="6"/>
      <c r="O242" s="27"/>
      <c r="P242" s="11"/>
    </row>
    <row r="243" spans="1:16" s="9" customFormat="1" ht="12.75">
      <c r="A243" s="190"/>
      <c r="B243" s="61"/>
      <c r="C243" s="86"/>
      <c r="D243" s="191"/>
      <c r="E243" s="61"/>
      <c r="F243" s="144"/>
      <c r="G243" s="200"/>
      <c r="H243" s="11"/>
      <c r="I243" s="16" t="s">
        <v>21</v>
      </c>
      <c r="J243" s="11"/>
      <c r="K243" s="17"/>
      <c r="L243" s="18" t="e">
        <f t="shared" si="5"/>
        <v>#DIV/0!</v>
      </c>
      <c r="M243" s="11"/>
      <c r="N243" s="6"/>
      <c r="O243" s="27"/>
      <c r="P243" s="11"/>
    </row>
    <row r="244" spans="1:16" s="9" customFormat="1" ht="12.75">
      <c r="A244" s="190"/>
      <c r="B244" s="61"/>
      <c r="C244" s="86"/>
      <c r="D244" s="191"/>
      <c r="E244" s="61"/>
      <c r="F244" s="144"/>
      <c r="G244" s="200"/>
      <c r="H244" s="11"/>
      <c r="I244" s="16" t="s">
        <v>21</v>
      </c>
      <c r="J244" s="11"/>
      <c r="K244" s="17"/>
      <c r="L244" s="18" t="e">
        <f t="shared" si="5"/>
        <v>#DIV/0!</v>
      </c>
      <c r="M244" s="11"/>
      <c r="N244" s="6"/>
      <c r="O244" s="27"/>
      <c r="P244" s="11"/>
    </row>
    <row r="245" spans="1:16" s="9" customFormat="1" ht="12.75">
      <c r="A245" s="190"/>
      <c r="B245" s="61"/>
      <c r="C245" s="86"/>
      <c r="D245" s="191"/>
      <c r="E245" s="61"/>
      <c r="F245" s="144"/>
      <c r="G245" s="200"/>
      <c r="H245" s="11"/>
      <c r="I245" s="16" t="s">
        <v>21</v>
      </c>
      <c r="J245" s="11"/>
      <c r="K245" s="17"/>
      <c r="L245" s="18" t="e">
        <f t="shared" si="5"/>
        <v>#DIV/0!</v>
      </c>
      <c r="M245" s="11"/>
      <c r="N245" s="6"/>
      <c r="O245" s="27"/>
      <c r="P245" s="11"/>
    </row>
    <row r="246" spans="1:16" s="9" customFormat="1" ht="12.75">
      <c r="A246" s="190"/>
      <c r="B246" s="61"/>
      <c r="C246" s="86"/>
      <c r="D246" s="191"/>
      <c r="E246" s="61"/>
      <c r="F246" s="144"/>
      <c r="G246" s="200"/>
      <c r="H246" s="11"/>
      <c r="I246" s="16" t="s">
        <v>21</v>
      </c>
      <c r="J246" s="11"/>
      <c r="K246" s="17"/>
      <c r="L246" s="18" t="e">
        <f t="shared" si="5"/>
        <v>#DIV/0!</v>
      </c>
      <c r="M246" s="11"/>
      <c r="N246" s="6"/>
      <c r="O246" s="27"/>
      <c r="P246" s="11"/>
    </row>
    <row r="247" spans="1:16" s="9" customFormat="1" ht="12.75">
      <c r="A247" s="190"/>
      <c r="B247" s="61"/>
      <c r="C247" s="86"/>
      <c r="D247" s="191"/>
      <c r="E247" s="61"/>
      <c r="F247" s="144"/>
      <c r="G247" s="200"/>
      <c r="H247" s="11"/>
      <c r="I247" s="16" t="s">
        <v>21</v>
      </c>
      <c r="J247" s="11"/>
      <c r="K247" s="17"/>
      <c r="L247" s="18" t="e">
        <f t="shared" si="5"/>
        <v>#DIV/0!</v>
      </c>
      <c r="M247" s="11"/>
      <c r="N247" s="6"/>
      <c r="O247" s="27"/>
      <c r="P247" s="11"/>
    </row>
    <row r="248" spans="1:16" s="9" customFormat="1" ht="12.75">
      <c r="A248" s="190"/>
      <c r="B248" s="61"/>
      <c r="C248" s="86"/>
      <c r="D248" s="191"/>
      <c r="E248" s="61"/>
      <c r="F248" s="144"/>
      <c r="G248" s="200"/>
      <c r="H248" s="11"/>
      <c r="I248" s="16" t="s">
        <v>21</v>
      </c>
      <c r="J248" s="11"/>
      <c r="K248" s="17"/>
      <c r="L248" s="18" t="e">
        <f t="shared" si="5"/>
        <v>#DIV/0!</v>
      </c>
      <c r="M248" s="11"/>
      <c r="N248" s="6"/>
      <c r="O248" s="27"/>
      <c r="P248" s="11"/>
    </row>
    <row r="249" spans="1:16" s="9" customFormat="1" ht="12.75">
      <c r="A249" s="190"/>
      <c r="B249" s="61"/>
      <c r="C249" s="86"/>
      <c r="D249" s="191"/>
      <c r="E249" s="61"/>
      <c r="F249" s="144"/>
      <c r="G249" s="200"/>
      <c r="H249" s="11"/>
      <c r="I249" s="16" t="s">
        <v>21</v>
      </c>
      <c r="J249" s="11"/>
      <c r="K249" s="17"/>
      <c r="L249" s="18" t="e">
        <f t="shared" si="5"/>
        <v>#DIV/0!</v>
      </c>
      <c r="M249" s="11"/>
      <c r="N249" s="6"/>
      <c r="O249" s="27"/>
      <c r="P249" s="11"/>
    </row>
    <row r="250" spans="1:16" s="9" customFormat="1" ht="12.75">
      <c r="A250" s="190"/>
      <c r="B250" s="61"/>
      <c r="C250" s="86"/>
      <c r="D250" s="191"/>
      <c r="E250" s="61"/>
      <c r="F250" s="144"/>
      <c r="G250" s="200"/>
      <c r="H250" s="11"/>
      <c r="I250" s="16" t="s">
        <v>21</v>
      </c>
      <c r="J250" s="11"/>
      <c r="K250" s="17"/>
      <c r="L250" s="18" t="e">
        <f t="shared" si="5"/>
        <v>#DIV/0!</v>
      </c>
      <c r="M250" s="11"/>
      <c r="N250" s="6"/>
      <c r="O250" s="27"/>
      <c r="P250" s="11"/>
    </row>
    <row r="251" spans="1:16" s="9" customFormat="1" ht="12.75">
      <c r="A251" s="190"/>
      <c r="B251" s="61"/>
      <c r="C251" s="86"/>
      <c r="D251" s="191"/>
      <c r="E251" s="61"/>
      <c r="F251" s="144"/>
      <c r="G251" s="200"/>
      <c r="H251" s="11"/>
      <c r="I251" s="16" t="s">
        <v>21</v>
      </c>
      <c r="J251" s="11"/>
      <c r="K251" s="17"/>
      <c r="L251" s="18" t="e">
        <f t="shared" si="5"/>
        <v>#DIV/0!</v>
      </c>
      <c r="M251" s="11"/>
      <c r="N251" s="6"/>
      <c r="O251" s="27"/>
      <c r="P251" s="11"/>
    </row>
    <row r="252" spans="1:16" s="9" customFormat="1" ht="12.75">
      <c r="A252" s="190"/>
      <c r="B252" s="61"/>
      <c r="C252" s="86"/>
      <c r="D252" s="191"/>
      <c r="E252" s="61"/>
      <c r="F252" s="144"/>
      <c r="G252" s="200"/>
      <c r="H252" s="11"/>
      <c r="I252" s="16" t="s">
        <v>21</v>
      </c>
      <c r="J252" s="11"/>
      <c r="K252" s="17"/>
      <c r="L252" s="18" t="e">
        <f t="shared" si="5"/>
        <v>#DIV/0!</v>
      </c>
      <c r="M252" s="11"/>
      <c r="N252" s="6"/>
      <c r="O252" s="27"/>
      <c r="P252" s="11"/>
    </row>
    <row r="253" spans="1:16" s="9" customFormat="1" ht="12.75">
      <c r="A253" s="190"/>
      <c r="B253" s="61"/>
      <c r="C253" s="86"/>
      <c r="D253" s="191"/>
      <c r="E253" s="61"/>
      <c r="F253" s="144"/>
      <c r="G253" s="200"/>
      <c r="H253" s="11"/>
      <c r="I253" s="16" t="s">
        <v>21</v>
      </c>
      <c r="J253" s="11"/>
      <c r="K253" s="17"/>
      <c r="L253" s="18" t="e">
        <f t="shared" si="5"/>
        <v>#DIV/0!</v>
      </c>
      <c r="M253" s="11"/>
      <c r="N253" s="6"/>
      <c r="O253" s="27"/>
      <c r="P253" s="11"/>
    </row>
    <row r="254" spans="1:16" s="9" customFormat="1" ht="12.75">
      <c r="A254" s="190"/>
      <c r="B254" s="61"/>
      <c r="C254" s="86"/>
      <c r="D254" s="191"/>
      <c r="E254" s="61"/>
      <c r="F254" s="144"/>
      <c r="G254" s="200"/>
      <c r="H254" s="11"/>
      <c r="I254" s="16" t="s">
        <v>21</v>
      </c>
      <c r="J254" s="11"/>
      <c r="K254" s="17"/>
      <c r="L254" s="18" t="e">
        <f t="shared" si="5"/>
        <v>#DIV/0!</v>
      </c>
      <c r="M254" s="11"/>
      <c r="N254" s="6"/>
      <c r="O254" s="27"/>
      <c r="P254" s="11"/>
    </row>
    <row r="255" spans="1:16" s="9" customFormat="1" ht="12.75">
      <c r="A255" s="190"/>
      <c r="B255" s="61"/>
      <c r="C255" s="86"/>
      <c r="D255" s="191"/>
      <c r="E255" s="61"/>
      <c r="F255" s="144"/>
      <c r="G255" s="200"/>
      <c r="H255" s="11"/>
      <c r="I255" s="16" t="s">
        <v>21</v>
      </c>
      <c r="J255" s="11"/>
      <c r="K255" s="17"/>
      <c r="L255" s="18" t="e">
        <f t="shared" si="5"/>
        <v>#DIV/0!</v>
      </c>
      <c r="M255" s="11"/>
      <c r="N255" s="6"/>
      <c r="O255" s="27"/>
      <c r="P255" s="11"/>
    </row>
    <row r="256" spans="1:16" s="9" customFormat="1" ht="12.75">
      <c r="A256" s="190"/>
      <c r="B256" s="61"/>
      <c r="C256" s="86"/>
      <c r="D256" s="191"/>
      <c r="E256" s="61"/>
      <c r="F256" s="144"/>
      <c r="G256" s="200"/>
      <c r="H256" s="11"/>
      <c r="I256" s="16" t="s">
        <v>21</v>
      </c>
      <c r="J256" s="11"/>
      <c r="K256" s="17"/>
      <c r="L256" s="18" t="e">
        <f t="shared" si="5"/>
        <v>#DIV/0!</v>
      </c>
      <c r="M256" s="11"/>
      <c r="N256" s="6"/>
      <c r="O256" s="27"/>
      <c r="P256" s="11"/>
    </row>
    <row r="257" spans="1:16" s="9" customFormat="1" ht="12.75">
      <c r="A257" s="190"/>
      <c r="B257" s="61"/>
      <c r="C257" s="86"/>
      <c r="D257" s="191"/>
      <c r="E257" s="61"/>
      <c r="F257" s="144"/>
      <c r="G257" s="200"/>
      <c r="H257" s="11"/>
      <c r="I257" s="16" t="s">
        <v>21</v>
      </c>
      <c r="J257" s="11"/>
      <c r="K257" s="17"/>
      <c r="L257" s="18" t="e">
        <f t="shared" si="5"/>
        <v>#DIV/0!</v>
      </c>
      <c r="M257" s="11"/>
      <c r="N257" s="6"/>
      <c r="O257" s="27"/>
      <c r="P257" s="11"/>
    </row>
    <row r="258" spans="1:16" s="9" customFormat="1" ht="12.75">
      <c r="A258" s="190"/>
      <c r="B258" s="61"/>
      <c r="C258" s="86"/>
      <c r="D258" s="191"/>
      <c r="E258" s="61"/>
      <c r="F258" s="144"/>
      <c r="G258" s="200"/>
      <c r="H258" s="11"/>
      <c r="I258" s="16" t="s">
        <v>21</v>
      </c>
      <c r="J258" s="11"/>
      <c r="K258" s="17"/>
      <c r="L258" s="18" t="e">
        <f t="shared" si="5"/>
        <v>#DIV/0!</v>
      </c>
      <c r="M258" s="11"/>
      <c r="N258" s="6"/>
      <c r="O258" s="27"/>
      <c r="P258" s="11"/>
    </row>
    <row r="259" spans="1:16" s="9" customFormat="1" ht="12.75">
      <c r="A259" s="190"/>
      <c r="B259" s="61"/>
      <c r="C259" s="86"/>
      <c r="D259" s="191"/>
      <c r="E259" s="61"/>
      <c r="F259" s="144"/>
      <c r="G259" s="200"/>
      <c r="H259" s="11"/>
      <c r="I259" s="16" t="s">
        <v>21</v>
      </c>
      <c r="J259" s="11"/>
      <c r="K259" s="17"/>
      <c r="L259" s="18" t="e">
        <f t="shared" si="5"/>
        <v>#DIV/0!</v>
      </c>
      <c r="M259" s="11"/>
      <c r="N259" s="6"/>
      <c r="O259" s="27"/>
      <c r="P259" s="11"/>
    </row>
    <row r="260" spans="1:16" s="9" customFormat="1" ht="12.75">
      <c r="A260" s="190"/>
      <c r="B260" s="61"/>
      <c r="C260" s="86"/>
      <c r="D260" s="191"/>
      <c r="E260" s="61"/>
      <c r="F260" s="144"/>
      <c r="G260" s="200"/>
      <c r="H260" s="11"/>
      <c r="I260" s="16" t="s">
        <v>21</v>
      </c>
      <c r="J260" s="11"/>
      <c r="K260" s="17"/>
      <c r="L260" s="18" t="e">
        <f t="shared" si="5"/>
        <v>#DIV/0!</v>
      </c>
      <c r="M260" s="11"/>
      <c r="N260" s="6"/>
      <c r="O260" s="27"/>
      <c r="P260" s="11"/>
    </row>
    <row r="261" spans="1:16" s="9" customFormat="1" ht="12.75">
      <c r="A261" s="190"/>
      <c r="B261" s="61"/>
      <c r="C261" s="86"/>
      <c r="D261" s="191"/>
      <c r="E261" s="61"/>
      <c r="F261" s="144"/>
      <c r="G261" s="200"/>
      <c r="H261" s="11"/>
      <c r="I261" s="16" t="s">
        <v>21</v>
      </c>
      <c r="J261" s="11"/>
      <c r="K261" s="17"/>
      <c r="L261" s="18" t="e">
        <f t="shared" si="5"/>
        <v>#DIV/0!</v>
      </c>
      <c r="M261" s="11"/>
      <c r="N261" s="6"/>
      <c r="O261" s="27"/>
      <c r="P261" s="11"/>
    </row>
    <row r="262" spans="1:16" s="9" customFormat="1" ht="12.75">
      <c r="A262" s="190"/>
      <c r="B262" s="61"/>
      <c r="C262" s="86"/>
      <c r="D262" s="191"/>
      <c r="E262" s="61"/>
      <c r="F262" s="144"/>
      <c r="G262" s="200"/>
      <c r="H262" s="11"/>
      <c r="I262" s="16" t="s">
        <v>21</v>
      </c>
      <c r="J262" s="11"/>
      <c r="K262" s="17"/>
      <c r="L262" s="18" t="e">
        <f t="shared" si="5"/>
        <v>#DIV/0!</v>
      </c>
      <c r="M262" s="11"/>
      <c r="N262" s="6"/>
      <c r="O262" s="27"/>
      <c r="P262" s="11"/>
    </row>
    <row r="263" spans="1:16" s="9" customFormat="1" ht="12.75">
      <c r="A263" s="190"/>
      <c r="B263" s="61"/>
      <c r="C263" s="86"/>
      <c r="D263" s="191"/>
      <c r="E263" s="61"/>
      <c r="F263" s="144"/>
      <c r="G263" s="200"/>
      <c r="H263" s="11"/>
      <c r="I263" s="16" t="s">
        <v>21</v>
      </c>
      <c r="J263" s="11"/>
      <c r="K263" s="17"/>
      <c r="L263" s="18" t="e">
        <f t="shared" si="5"/>
        <v>#DIV/0!</v>
      </c>
      <c r="M263" s="11"/>
      <c r="N263" s="6"/>
      <c r="O263" s="27"/>
      <c r="P263" s="11"/>
    </row>
    <row r="264" spans="1:16" s="9" customFormat="1" ht="12.75">
      <c r="A264" s="190"/>
      <c r="B264" s="61"/>
      <c r="C264" s="86"/>
      <c r="D264" s="191"/>
      <c r="E264" s="61"/>
      <c r="F264" s="144"/>
      <c r="G264" s="200"/>
      <c r="H264" s="11"/>
      <c r="I264" s="16" t="s">
        <v>21</v>
      </c>
      <c r="J264" s="11"/>
      <c r="K264" s="17"/>
      <c r="L264" s="18" t="e">
        <f t="shared" si="5"/>
        <v>#DIV/0!</v>
      </c>
      <c r="M264" s="11"/>
      <c r="N264" s="6"/>
      <c r="O264" s="27"/>
      <c r="P264" s="11"/>
    </row>
    <row r="265" spans="1:16" s="9" customFormat="1" ht="12.75">
      <c r="A265" s="190"/>
      <c r="B265" s="61"/>
      <c r="C265" s="86"/>
      <c r="D265" s="191"/>
      <c r="E265" s="61"/>
      <c r="F265" s="144"/>
      <c r="G265" s="200"/>
      <c r="H265" s="11"/>
      <c r="I265" s="16" t="s">
        <v>21</v>
      </c>
      <c r="J265" s="11"/>
      <c r="K265" s="17"/>
      <c r="L265" s="18" t="e">
        <f t="shared" si="5"/>
        <v>#DIV/0!</v>
      </c>
      <c r="M265" s="11"/>
      <c r="N265" s="6"/>
      <c r="O265" s="27"/>
      <c r="P265" s="11"/>
    </row>
    <row r="266" spans="1:16" s="9" customFormat="1" ht="12.75">
      <c r="A266" s="190"/>
      <c r="B266" s="61"/>
      <c r="C266" s="86"/>
      <c r="D266" s="191"/>
      <c r="E266" s="61"/>
      <c r="F266" s="144"/>
      <c r="G266" s="200"/>
      <c r="H266" s="11"/>
      <c r="I266" s="16" t="s">
        <v>21</v>
      </c>
      <c r="J266" s="11"/>
      <c r="K266" s="17"/>
      <c r="L266" s="18" t="e">
        <f t="shared" si="5"/>
        <v>#DIV/0!</v>
      </c>
      <c r="M266" s="11"/>
      <c r="N266" s="6"/>
      <c r="O266" s="27"/>
      <c r="P266" s="11"/>
    </row>
    <row r="267" spans="1:16" s="9" customFormat="1" ht="12.75">
      <c r="A267" s="190"/>
      <c r="B267" s="61"/>
      <c r="C267" s="86"/>
      <c r="D267" s="191"/>
      <c r="E267" s="61"/>
      <c r="F267" s="144"/>
      <c r="G267" s="200"/>
      <c r="H267" s="11"/>
      <c r="I267" s="16" t="s">
        <v>21</v>
      </c>
      <c r="J267" s="11"/>
      <c r="K267" s="17"/>
      <c r="L267" s="18" t="e">
        <f t="shared" si="5"/>
        <v>#DIV/0!</v>
      </c>
      <c r="M267" s="11"/>
      <c r="N267" s="6"/>
      <c r="O267" s="27"/>
      <c r="P267" s="11"/>
    </row>
    <row r="268" spans="1:16" s="9" customFormat="1" ht="12.75">
      <c r="A268" s="190"/>
      <c r="B268" s="61"/>
      <c r="C268" s="86"/>
      <c r="D268" s="191"/>
      <c r="E268" s="61"/>
      <c r="F268" s="144"/>
      <c r="G268" s="200"/>
      <c r="H268" s="11"/>
      <c r="I268" s="16" t="s">
        <v>21</v>
      </c>
      <c r="J268" s="11"/>
      <c r="K268" s="17"/>
      <c r="L268" s="18" t="e">
        <f t="shared" si="5"/>
        <v>#DIV/0!</v>
      </c>
      <c r="M268" s="11"/>
      <c r="N268" s="6"/>
      <c r="O268" s="27"/>
      <c r="P268" s="11"/>
    </row>
    <row r="269" spans="1:16" s="9" customFormat="1" ht="12.75">
      <c r="A269" s="190"/>
      <c r="B269" s="61"/>
      <c r="C269" s="86"/>
      <c r="D269" s="191"/>
      <c r="E269" s="61"/>
      <c r="F269" s="144"/>
      <c r="G269" s="200"/>
      <c r="H269" s="11"/>
      <c r="I269" s="16" t="s">
        <v>21</v>
      </c>
      <c r="J269" s="11"/>
      <c r="K269" s="17"/>
      <c r="L269" s="18" t="e">
        <f t="shared" si="5"/>
        <v>#DIV/0!</v>
      </c>
      <c r="M269" s="11"/>
      <c r="N269" s="6"/>
      <c r="O269" s="27"/>
      <c r="P269" s="11"/>
    </row>
    <row r="270" spans="1:16" s="9" customFormat="1" ht="12.75">
      <c r="A270" s="190"/>
      <c r="B270" s="61"/>
      <c r="C270" s="86"/>
      <c r="D270" s="191"/>
      <c r="E270" s="61"/>
      <c r="F270" s="144"/>
      <c r="G270" s="200"/>
      <c r="H270" s="11"/>
      <c r="I270" s="16" t="s">
        <v>21</v>
      </c>
      <c r="J270" s="11"/>
      <c r="K270" s="17"/>
      <c r="L270" s="18" t="e">
        <f t="shared" si="5"/>
        <v>#DIV/0!</v>
      </c>
      <c r="M270" s="11"/>
      <c r="N270" s="6"/>
      <c r="O270" s="27"/>
      <c r="P270" s="11"/>
    </row>
    <row r="271" spans="1:16" s="9" customFormat="1" ht="12.75">
      <c r="A271" s="190"/>
      <c r="B271" s="61"/>
      <c r="C271" s="86"/>
      <c r="D271" s="191"/>
      <c r="E271" s="61"/>
      <c r="F271" s="144"/>
      <c r="G271" s="200"/>
      <c r="H271" s="11"/>
      <c r="I271" s="16" t="s">
        <v>21</v>
      </c>
      <c r="J271" s="11"/>
      <c r="K271" s="17"/>
      <c r="L271" s="18" t="e">
        <f t="shared" si="5"/>
        <v>#DIV/0!</v>
      </c>
      <c r="M271" s="11"/>
      <c r="N271" s="6"/>
      <c r="O271" s="27"/>
      <c r="P271" s="11"/>
    </row>
    <row r="272" spans="1:16" s="9" customFormat="1" ht="12.75">
      <c r="A272" s="190"/>
      <c r="B272" s="61"/>
      <c r="C272" s="86"/>
      <c r="D272" s="191"/>
      <c r="E272" s="61"/>
      <c r="F272" s="144"/>
      <c r="G272" s="200"/>
      <c r="H272" s="11"/>
      <c r="I272" s="16" t="s">
        <v>21</v>
      </c>
      <c r="J272" s="11"/>
      <c r="K272" s="17"/>
      <c r="L272" s="18" t="e">
        <f t="shared" si="5"/>
        <v>#DIV/0!</v>
      </c>
      <c r="M272" s="11"/>
      <c r="N272" s="6"/>
      <c r="O272" s="27"/>
      <c r="P272" s="11"/>
    </row>
    <row r="273" spans="1:16" s="9" customFormat="1" ht="12.75">
      <c r="A273" s="190"/>
      <c r="B273" s="61"/>
      <c r="C273" s="86"/>
      <c r="D273" s="191"/>
      <c r="E273" s="61"/>
      <c r="F273" s="144"/>
      <c r="G273" s="200"/>
      <c r="H273" s="11"/>
      <c r="I273" s="16" t="s">
        <v>21</v>
      </c>
      <c r="J273" s="11"/>
      <c r="K273" s="17"/>
      <c r="L273" s="18" t="e">
        <f t="shared" si="5"/>
        <v>#DIV/0!</v>
      </c>
      <c r="M273" s="11"/>
      <c r="N273" s="6"/>
      <c r="O273" s="27"/>
      <c r="P273" s="11"/>
    </row>
    <row r="274" spans="1:16" ht="12.75">
      <c r="A274" s="61"/>
      <c r="D274" s="204"/>
      <c r="E274" s="202"/>
      <c r="G274" s="200"/>
      <c r="H274" s="11"/>
      <c r="I274" s="16" t="s">
        <v>21</v>
      </c>
      <c r="J274" s="11"/>
      <c r="K274" s="17"/>
      <c r="L274" s="18" t="e">
        <f>SUM(G274)+H274/(H274+J274)*(K274-G274)</f>
        <v>#DIV/0!</v>
      </c>
      <c r="M274" s="11"/>
      <c r="N274" s="6"/>
      <c r="O274" s="27"/>
      <c r="P274" s="11"/>
    </row>
    <row r="275" spans="1:16" ht="12.75">
      <c r="A275" s="98"/>
      <c r="D275" s="204"/>
      <c r="E275" s="202"/>
      <c r="G275" s="205"/>
      <c r="H275" s="206"/>
      <c r="I275" s="207"/>
      <c r="J275" s="206"/>
      <c r="K275" s="205"/>
      <c r="L275" s="205"/>
      <c r="M275" s="206"/>
      <c r="N275" s="322"/>
      <c r="O275" s="209"/>
      <c r="P275" s="206"/>
    </row>
    <row r="276" spans="1:16" ht="12.75">
      <c r="A276" s="69" t="s">
        <v>50</v>
      </c>
      <c r="G276" s="101"/>
      <c r="H276" s="98"/>
      <c r="I276" s="102"/>
      <c r="J276" s="98"/>
      <c r="K276" s="101"/>
      <c r="L276" s="101"/>
      <c r="M276" s="98"/>
      <c r="N276" s="313"/>
      <c r="O276" s="210"/>
      <c r="P276" s="98"/>
    </row>
    <row r="277" spans="2:28" s="70" customFormat="1" ht="12.75">
      <c r="B277" s="211"/>
      <c r="C277" s="180"/>
      <c r="D277" s="61"/>
      <c r="E277" s="61"/>
      <c r="F277" s="144"/>
      <c r="G277" s="20"/>
      <c r="H277" s="20"/>
      <c r="I277" s="20"/>
      <c r="J277" s="20"/>
      <c r="K277" s="39"/>
      <c r="L277" s="20"/>
      <c r="M277" s="20"/>
      <c r="N277" s="308"/>
      <c r="O277" s="43"/>
      <c r="P277" s="20"/>
      <c r="Q277" s="20"/>
      <c r="R277" s="20"/>
      <c r="S277" s="20"/>
      <c r="T277" s="20"/>
      <c r="U277" s="20"/>
      <c r="V277" s="20"/>
      <c r="W277" s="20"/>
      <c r="X277" s="20"/>
      <c r="Y277" s="20"/>
      <c r="Z277" s="20"/>
      <c r="AA277" s="20"/>
      <c r="AB277" s="20"/>
    </row>
    <row r="278" spans="1:15" s="70" customFormat="1" ht="10.5">
      <c r="A278" s="72" t="s">
        <v>51</v>
      </c>
      <c r="B278" s="211"/>
      <c r="C278" s="212"/>
      <c r="D278" s="211"/>
      <c r="E278" s="211"/>
      <c r="F278" s="319"/>
      <c r="K278" s="71"/>
      <c r="N278" s="314"/>
      <c r="O278" s="130"/>
    </row>
    <row r="279" spans="1:28" s="56" customFormat="1" ht="10.5">
      <c r="A279" s="72" t="s">
        <v>52</v>
      </c>
      <c r="B279" s="185"/>
      <c r="C279" s="212"/>
      <c r="D279" s="211"/>
      <c r="E279" s="211"/>
      <c r="F279" s="319"/>
      <c r="G279" s="70"/>
      <c r="H279" s="70"/>
      <c r="I279" s="70"/>
      <c r="J279" s="70"/>
      <c r="K279" s="71"/>
      <c r="L279" s="70"/>
      <c r="M279" s="70"/>
      <c r="N279" s="314"/>
      <c r="O279" s="130"/>
      <c r="P279" s="70"/>
      <c r="Q279" s="70"/>
      <c r="R279" s="70"/>
      <c r="S279" s="70"/>
      <c r="T279" s="70"/>
      <c r="U279" s="70"/>
      <c r="V279" s="70"/>
      <c r="W279" s="70"/>
      <c r="X279" s="70"/>
      <c r="Y279" s="70"/>
      <c r="Z279" s="70"/>
      <c r="AA279" s="70"/>
      <c r="AB279" s="70"/>
    </row>
    <row r="280" spans="1:15" s="56" customFormat="1" ht="10.5">
      <c r="A280" s="72"/>
      <c r="B280" s="185"/>
      <c r="C280" s="213"/>
      <c r="D280" s="185"/>
      <c r="E280" s="185"/>
      <c r="F280" s="316"/>
      <c r="K280" s="57"/>
      <c r="N280" s="314"/>
      <c r="O280" s="54"/>
    </row>
    <row r="281" spans="1:15" s="56" customFormat="1" ht="10.5" customHeight="1">
      <c r="A281" s="72" t="s">
        <v>53</v>
      </c>
      <c r="B281" s="185"/>
      <c r="C281" s="213"/>
      <c r="D281" s="185"/>
      <c r="E281" s="185"/>
      <c r="F281" s="316"/>
      <c r="K281" s="57"/>
      <c r="N281" s="314"/>
      <c r="O281" s="54"/>
    </row>
    <row r="282" spans="1:15" s="56" customFormat="1" ht="10.5">
      <c r="A282" s="72" t="s">
        <v>54</v>
      </c>
      <c r="B282" s="185"/>
      <c r="C282" s="213"/>
      <c r="D282" s="185"/>
      <c r="E282" s="185"/>
      <c r="F282" s="316"/>
      <c r="K282" s="57"/>
      <c r="N282" s="314"/>
      <c r="O282" s="54"/>
    </row>
    <row r="283" spans="1:15" s="56" customFormat="1" ht="10.5">
      <c r="A283" s="72" t="s">
        <v>55</v>
      </c>
      <c r="B283" s="185"/>
      <c r="C283" s="213"/>
      <c r="D283" s="185"/>
      <c r="E283" s="185"/>
      <c r="F283" s="316"/>
      <c r="K283" s="57"/>
      <c r="N283" s="314"/>
      <c r="O283" s="54"/>
    </row>
    <row r="284" spans="1:15" s="56" customFormat="1" ht="10.5">
      <c r="A284" s="72" t="s">
        <v>56</v>
      </c>
      <c r="B284" s="185"/>
      <c r="C284" s="213"/>
      <c r="D284" s="185"/>
      <c r="E284" s="185"/>
      <c r="F284" s="316"/>
      <c r="K284" s="57"/>
      <c r="N284" s="314"/>
      <c r="O284" s="54"/>
    </row>
    <row r="285" spans="2:15" s="56" customFormat="1" ht="10.5" customHeight="1">
      <c r="B285" s="185"/>
      <c r="C285" s="213"/>
      <c r="D285" s="185"/>
      <c r="E285" s="185"/>
      <c r="F285" s="316"/>
      <c r="K285" s="57"/>
      <c r="N285" s="314"/>
      <c r="O285" s="54"/>
    </row>
    <row r="286" spans="1:15" s="56" customFormat="1" ht="12" customHeight="1">
      <c r="A286" s="72" t="s">
        <v>57</v>
      </c>
      <c r="B286" s="185"/>
      <c r="C286" s="213"/>
      <c r="D286" s="185"/>
      <c r="E286" s="185"/>
      <c r="F286" s="316"/>
      <c r="K286" s="57"/>
      <c r="N286" s="314"/>
      <c r="O286" s="54"/>
    </row>
    <row r="287" spans="1:15" s="56" customFormat="1" ht="10.5">
      <c r="A287" s="56" t="s">
        <v>58</v>
      </c>
      <c r="B287" s="214" t="s">
        <v>59</v>
      </c>
      <c r="C287" s="213"/>
      <c r="D287" s="185"/>
      <c r="E287" s="185"/>
      <c r="F287" s="316"/>
      <c r="K287" s="57"/>
      <c r="N287" s="314"/>
      <c r="O287" s="54"/>
    </row>
    <row r="288" spans="1:15" s="56" customFormat="1" ht="10.5">
      <c r="A288" s="56" t="s">
        <v>60</v>
      </c>
      <c r="B288" s="185" t="s">
        <v>61</v>
      </c>
      <c r="C288" s="213"/>
      <c r="D288" s="185"/>
      <c r="E288" s="185"/>
      <c r="F288" s="316"/>
      <c r="K288" s="57"/>
      <c r="N288" s="314"/>
      <c r="O288" s="54"/>
    </row>
    <row r="289" spans="1:15" s="56" customFormat="1" ht="10.5">
      <c r="A289" s="56" t="s">
        <v>62</v>
      </c>
      <c r="B289" s="185" t="s">
        <v>63</v>
      </c>
      <c r="C289" s="213"/>
      <c r="D289" s="185"/>
      <c r="E289" s="185"/>
      <c r="F289" s="316"/>
      <c r="K289" s="57"/>
      <c r="N289" s="314"/>
      <c r="O289" s="54"/>
    </row>
    <row r="290" spans="2:15" s="56" customFormat="1" ht="10.5" customHeight="1">
      <c r="B290" s="214"/>
      <c r="C290" s="213"/>
      <c r="D290" s="185"/>
      <c r="E290" s="185"/>
      <c r="F290" s="316"/>
      <c r="K290" s="57"/>
      <c r="N290" s="314"/>
      <c r="O290" s="54"/>
    </row>
    <row r="291" spans="2:15" s="56" customFormat="1" ht="11.25" customHeight="1">
      <c r="B291" s="214" t="s">
        <v>64</v>
      </c>
      <c r="C291" s="213"/>
      <c r="D291" s="185"/>
      <c r="E291" s="185"/>
      <c r="F291" s="316"/>
      <c r="K291" s="57"/>
      <c r="N291" s="314"/>
      <c r="O291" s="54"/>
    </row>
    <row r="292" spans="1:15" s="56" customFormat="1" ht="13.5" customHeight="1">
      <c r="A292" s="72" t="s">
        <v>65</v>
      </c>
      <c r="B292" s="185"/>
      <c r="C292" s="213"/>
      <c r="D292" s="185"/>
      <c r="E292" s="185"/>
      <c r="F292" s="316"/>
      <c r="K292" s="57"/>
      <c r="N292" s="314"/>
      <c r="O292" s="54"/>
    </row>
    <row r="293" spans="1:15" s="56" customFormat="1" ht="10.5">
      <c r="A293" s="72" t="s">
        <v>66</v>
      </c>
      <c r="B293" s="185"/>
      <c r="C293" s="213"/>
      <c r="D293" s="185"/>
      <c r="E293" s="185"/>
      <c r="F293" s="316"/>
      <c r="K293" s="57"/>
      <c r="N293" s="314"/>
      <c r="O293" s="54"/>
    </row>
    <row r="294" spans="2:15" s="56" customFormat="1" ht="10.5">
      <c r="B294" s="185"/>
      <c r="C294" s="213"/>
      <c r="D294" s="185"/>
      <c r="E294" s="185"/>
      <c r="F294" s="316"/>
      <c r="K294" s="57"/>
      <c r="N294" s="314"/>
      <c r="O294" s="54"/>
    </row>
    <row r="295" spans="1:15" s="56" customFormat="1" ht="10.5">
      <c r="A295" s="72" t="s">
        <v>67</v>
      </c>
      <c r="B295" s="185"/>
      <c r="C295" s="213"/>
      <c r="D295" s="185"/>
      <c r="E295" s="185"/>
      <c r="F295" s="316"/>
      <c r="K295" s="57"/>
      <c r="N295" s="314"/>
      <c r="O295" s="54"/>
    </row>
    <row r="296" spans="1:15" s="56" customFormat="1" ht="10.5">
      <c r="A296" s="72" t="s">
        <v>68</v>
      </c>
      <c r="B296" s="185"/>
      <c r="C296" s="213"/>
      <c r="D296" s="185"/>
      <c r="E296" s="185"/>
      <c r="F296" s="316"/>
      <c r="K296" s="57"/>
      <c r="N296" s="314"/>
      <c r="O296" s="54"/>
    </row>
    <row r="297" spans="1:15" s="56" customFormat="1" ht="10.5">
      <c r="A297" s="72" t="s">
        <v>69</v>
      </c>
      <c r="B297" s="185"/>
      <c r="C297" s="213"/>
      <c r="D297" s="185"/>
      <c r="E297" s="185"/>
      <c r="F297" s="316"/>
      <c r="K297" s="57"/>
      <c r="N297" s="314"/>
      <c r="O297" s="54"/>
    </row>
    <row r="298" spans="2:15" s="56" customFormat="1" ht="10.5">
      <c r="B298" s="185"/>
      <c r="C298" s="213"/>
      <c r="D298" s="185"/>
      <c r="E298" s="185"/>
      <c r="F298" s="316"/>
      <c r="K298" s="57"/>
      <c r="N298" s="314"/>
      <c r="O298" s="54"/>
    </row>
    <row r="299" spans="1:15" s="56" customFormat="1" ht="4.5" customHeight="1">
      <c r="A299" s="56" t="s">
        <v>70</v>
      </c>
      <c r="B299" s="185"/>
      <c r="C299" s="213"/>
      <c r="D299" s="185"/>
      <c r="E299" s="185"/>
      <c r="F299" s="316"/>
      <c r="K299" s="57"/>
      <c r="N299" s="314"/>
      <c r="O299" s="54"/>
    </row>
    <row r="300" spans="2:15" s="56" customFormat="1" ht="10.5">
      <c r="B300" s="185"/>
      <c r="C300" s="213"/>
      <c r="D300" s="185"/>
      <c r="E300" s="185"/>
      <c r="F300" s="316"/>
      <c r="K300" s="57"/>
      <c r="N300" s="314"/>
      <c r="O300" s="54"/>
    </row>
    <row r="301" spans="1:15" s="56" customFormat="1" ht="10.5">
      <c r="A301" s="72" t="s">
        <v>71</v>
      </c>
      <c r="B301" s="185"/>
      <c r="C301" s="213"/>
      <c r="D301" s="185"/>
      <c r="E301" s="185"/>
      <c r="F301" s="316"/>
      <c r="K301" s="57"/>
      <c r="N301" s="314"/>
      <c r="O301" s="54"/>
    </row>
    <row r="302" spans="2:15" s="56" customFormat="1" ht="10.5">
      <c r="B302" s="185"/>
      <c r="C302" s="213"/>
      <c r="D302" s="185"/>
      <c r="E302" s="185"/>
      <c r="F302" s="316"/>
      <c r="K302" s="57"/>
      <c r="N302" s="314"/>
      <c r="O302" s="54"/>
    </row>
    <row r="303" spans="1:15" s="56" customFormat="1" ht="10.5">
      <c r="A303" s="72" t="s">
        <v>72</v>
      </c>
      <c r="B303" s="185"/>
      <c r="C303" s="213"/>
      <c r="D303" s="185"/>
      <c r="E303" s="185"/>
      <c r="F303" s="316"/>
      <c r="K303" s="57"/>
      <c r="N303" s="314"/>
      <c r="O303" s="54"/>
    </row>
    <row r="304" spans="1:15" s="56" customFormat="1" ht="12.75">
      <c r="A304" s="20"/>
      <c r="B304" s="185"/>
      <c r="C304" s="213"/>
      <c r="D304" s="185"/>
      <c r="E304" s="185"/>
      <c r="F304" s="316"/>
      <c r="K304" s="57"/>
      <c r="N304" s="314"/>
      <c r="O304" s="54"/>
    </row>
    <row r="305" spans="3:28" ht="12.75">
      <c r="C305" s="213"/>
      <c r="D305" s="185"/>
      <c r="E305" s="185"/>
      <c r="F305" s="316"/>
      <c r="G305" s="56"/>
      <c r="H305" s="56"/>
      <c r="I305" s="56"/>
      <c r="J305" s="56"/>
      <c r="K305" s="57"/>
      <c r="L305" s="56"/>
      <c r="M305" s="56"/>
      <c r="N305" s="314"/>
      <c r="O305" s="54"/>
      <c r="P305" s="56"/>
      <c r="Q305" s="56"/>
      <c r="R305" s="56"/>
      <c r="S305" s="56"/>
      <c r="T305" s="56"/>
      <c r="U305" s="56"/>
      <c r="V305" s="56"/>
      <c r="W305" s="56"/>
      <c r="X305" s="56"/>
      <c r="Y305" s="56"/>
      <c r="Z305" s="56"/>
      <c r="AA305" s="56"/>
      <c r="AB305" s="56"/>
    </row>
    <row r="325" ht="12.75">
      <c r="A325" s="20">
        <v>7</v>
      </c>
    </row>
    <row r="1038" ht="12.75">
      <c r="K1038" s="20"/>
    </row>
  </sheetData>
  <printOptions/>
  <pageMargins left="0.75" right="0.75" top="1" bottom="1" header="0.511811024" footer="0.511811024"/>
  <pageSetup fitToHeight="1" fitToWidth="1" orientation="landscape" paperSize="9" scale="31" r:id="rId2"/>
  <headerFooter alignWithMargins="0">
    <oddHeader>&amp;C&amp;A</oddHeader>
    <oddFooter>&amp;CPágina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105"/>
  <sheetViews>
    <sheetView workbookViewId="0" topLeftCell="A7">
      <selection activeCell="B36" sqref="B36"/>
    </sheetView>
  </sheetViews>
  <sheetFormatPr defaultColWidth="11.421875" defaultRowHeight="12.75"/>
  <cols>
    <col min="1" max="1" width="17.57421875" style="20" customWidth="1"/>
    <col min="2" max="2" width="22.421875" style="20" customWidth="1"/>
    <col min="3" max="3" width="10.421875" style="20" customWidth="1"/>
    <col min="4" max="4" width="8.7109375" style="20" customWidth="1"/>
    <col min="5" max="5" width="8.421875" style="20" customWidth="1"/>
    <col min="6" max="7" width="12.140625" style="20" customWidth="1"/>
    <col min="8" max="8" width="6.57421875" style="20" customWidth="1"/>
    <col min="9" max="9" width="2.57421875" style="20" customWidth="1"/>
    <col min="10" max="10" width="6.140625" style="20" customWidth="1"/>
    <col min="11" max="11" width="12.7109375" style="39" customWidth="1"/>
    <col min="12" max="12" width="14.00390625" style="20" customWidth="1"/>
    <col min="13" max="13" width="4.421875" style="20" customWidth="1"/>
    <col min="14" max="14" width="13.421875" style="40" customWidth="1"/>
    <col min="15" max="15" width="5.8515625" style="75" customWidth="1"/>
    <col min="16" max="16" width="29.57421875" style="20" customWidth="1"/>
    <col min="17" max="16384" width="11.421875" style="20" customWidth="1"/>
  </cols>
  <sheetData>
    <row r="1" ht="19.5">
      <c r="A1" s="38" t="s">
        <v>0</v>
      </c>
    </row>
    <row r="2" ht="30.75">
      <c r="A2" s="41" t="s">
        <v>1</v>
      </c>
    </row>
    <row r="4" spans="1:15" ht="15.75">
      <c r="A4" s="42" t="s">
        <v>179</v>
      </c>
      <c r="G4" s="39"/>
      <c r="I4" s="43"/>
      <c r="L4" s="39"/>
      <c r="N4" s="44"/>
      <c r="O4" s="77"/>
    </row>
    <row r="5" spans="7:15" ht="12.75">
      <c r="G5" s="39"/>
      <c r="I5" s="43"/>
      <c r="L5" s="39"/>
      <c r="N5" s="44"/>
      <c r="O5" s="77"/>
    </row>
    <row r="6" spans="1:15" s="43" customFormat="1" ht="12.75">
      <c r="A6" s="45" t="s">
        <v>2</v>
      </c>
      <c r="B6" s="20"/>
      <c r="E6" s="46"/>
      <c r="F6" s="47" t="s">
        <v>3</v>
      </c>
      <c r="G6" s="48" t="s">
        <v>4</v>
      </c>
      <c r="H6" s="49"/>
      <c r="I6" s="49"/>
      <c r="J6" s="49"/>
      <c r="K6" s="50"/>
      <c r="L6" s="51" t="s">
        <v>5</v>
      </c>
      <c r="M6" s="47" t="s">
        <v>6</v>
      </c>
      <c r="N6" s="52"/>
      <c r="O6" s="78" t="s">
        <v>7</v>
      </c>
    </row>
    <row r="7" spans="7:15" ht="13.5" thickBot="1">
      <c r="G7" s="39"/>
      <c r="I7" s="43"/>
      <c r="L7" s="39"/>
      <c r="N7" s="53" t="s">
        <v>8</v>
      </c>
      <c r="O7" s="77"/>
    </row>
    <row r="8" spans="1:16" ht="14.25" thickBot="1" thickTop="1">
      <c r="A8" s="246" t="s">
        <v>9</v>
      </c>
      <c r="B8" s="54"/>
      <c r="C8" s="54"/>
      <c r="D8" s="246" t="s">
        <v>10</v>
      </c>
      <c r="E8" s="250" t="s">
        <v>10</v>
      </c>
      <c r="F8" s="56"/>
      <c r="G8" s="258" t="s">
        <v>11</v>
      </c>
      <c r="H8" s="259"/>
      <c r="I8" s="259"/>
      <c r="J8" s="259"/>
      <c r="K8" s="260"/>
      <c r="L8" s="57"/>
      <c r="M8" s="56"/>
      <c r="N8" s="53" t="s">
        <v>12</v>
      </c>
      <c r="O8" s="79"/>
      <c r="P8" s="56"/>
    </row>
    <row r="9" spans="1:16" ht="14.25" thickBot="1" thickTop="1">
      <c r="A9" s="247" t="s">
        <v>13</v>
      </c>
      <c r="B9" s="248" t="s">
        <v>14</v>
      </c>
      <c r="C9" s="249" t="s">
        <v>15</v>
      </c>
      <c r="D9" s="251" t="s">
        <v>16</v>
      </c>
      <c r="E9" s="251" t="s">
        <v>17</v>
      </c>
      <c r="F9" s="248" t="s">
        <v>18</v>
      </c>
      <c r="G9" s="252" t="s">
        <v>19</v>
      </c>
      <c r="H9" s="253" t="s">
        <v>20</v>
      </c>
      <c r="I9" s="253" t="s">
        <v>21</v>
      </c>
      <c r="J9" s="253" t="s">
        <v>20</v>
      </c>
      <c r="K9" s="254" t="s">
        <v>22</v>
      </c>
      <c r="L9" s="255" t="s">
        <v>23</v>
      </c>
      <c r="M9" s="249" t="s">
        <v>24</v>
      </c>
      <c r="N9" s="256"/>
      <c r="O9" s="257" t="s">
        <v>25</v>
      </c>
      <c r="P9" s="249" t="s">
        <v>26</v>
      </c>
    </row>
    <row r="10" spans="1:16" ht="13.5" thickTop="1">
      <c r="A10" s="10" t="s">
        <v>108</v>
      </c>
      <c r="B10" s="11" t="s">
        <v>32</v>
      </c>
      <c r="C10" s="12">
        <v>37820</v>
      </c>
      <c r="D10" s="13" t="s">
        <v>112</v>
      </c>
      <c r="E10" s="14" t="s">
        <v>80</v>
      </c>
      <c r="F10" s="11" t="s">
        <v>110</v>
      </c>
      <c r="G10" s="15">
        <v>9.4</v>
      </c>
      <c r="H10" s="11">
        <v>1.5</v>
      </c>
      <c r="I10" s="16" t="s">
        <v>21</v>
      </c>
      <c r="J10" s="11">
        <v>0.5</v>
      </c>
      <c r="K10" s="17">
        <v>9.9</v>
      </c>
      <c r="L10" s="18">
        <f>SUM(G10)+H10/(H10+J10)*(K10-G10)</f>
        <v>9.775</v>
      </c>
      <c r="M10" s="11">
        <v>1.5</v>
      </c>
      <c r="N10" s="8">
        <v>9.8</v>
      </c>
      <c r="O10" s="19" t="s">
        <v>111</v>
      </c>
      <c r="P10" s="11"/>
    </row>
    <row r="11" spans="1:16" ht="12.75">
      <c r="A11" s="10"/>
      <c r="B11" s="11"/>
      <c r="C11" s="12"/>
      <c r="D11" s="13"/>
      <c r="E11" s="14"/>
      <c r="F11" s="11"/>
      <c r="G11" s="15"/>
      <c r="H11" s="11"/>
      <c r="I11" s="16"/>
      <c r="J11" s="11"/>
      <c r="K11" s="17"/>
      <c r="L11" s="18"/>
      <c r="M11" s="11"/>
      <c r="N11" s="8"/>
      <c r="O11" s="19"/>
      <c r="P11" s="11"/>
    </row>
    <row r="12" spans="1:16" ht="12.75">
      <c r="A12" s="10" t="s">
        <v>108</v>
      </c>
      <c r="B12" s="11" t="s">
        <v>32</v>
      </c>
      <c r="C12" s="12">
        <v>37874</v>
      </c>
      <c r="D12" s="13" t="s">
        <v>33</v>
      </c>
      <c r="E12" s="14" t="s">
        <v>34</v>
      </c>
      <c r="F12" s="11" t="s">
        <v>109</v>
      </c>
      <c r="G12" s="15">
        <v>9.9</v>
      </c>
      <c r="H12" s="11">
        <v>4</v>
      </c>
      <c r="I12" s="16" t="s">
        <v>21</v>
      </c>
      <c r="J12" s="11">
        <v>2.5</v>
      </c>
      <c r="K12" s="17">
        <v>11.4</v>
      </c>
      <c r="L12" s="18">
        <f>SUM(G12)+H12/(H12+J12)*(K12-G12)</f>
        <v>10.823076923076924</v>
      </c>
      <c r="M12" s="11">
        <v>1.5</v>
      </c>
      <c r="N12" s="6">
        <v>10.82</v>
      </c>
      <c r="O12" s="19">
        <v>1.2</v>
      </c>
      <c r="P12" s="11"/>
    </row>
    <row r="13" spans="1:16" ht="12.75">
      <c r="A13" s="10"/>
      <c r="B13" s="11"/>
      <c r="C13" s="12"/>
      <c r="D13" s="13"/>
      <c r="E13" s="14"/>
      <c r="F13" s="11"/>
      <c r="G13" s="15"/>
      <c r="H13" s="11"/>
      <c r="I13" s="16"/>
      <c r="J13" s="11"/>
      <c r="K13" s="17"/>
      <c r="L13" s="18"/>
      <c r="M13" s="11"/>
      <c r="N13" s="6"/>
      <c r="O13" s="19"/>
      <c r="P13" s="11"/>
    </row>
    <row r="14" spans="1:16" ht="12.75">
      <c r="A14" s="10" t="s">
        <v>108</v>
      </c>
      <c r="B14" s="11" t="s">
        <v>32</v>
      </c>
      <c r="C14" s="12">
        <v>37964</v>
      </c>
      <c r="D14" s="13" t="s">
        <v>92</v>
      </c>
      <c r="E14" s="14" t="s">
        <v>39</v>
      </c>
      <c r="F14" s="11" t="s">
        <v>110</v>
      </c>
      <c r="G14" s="15">
        <v>9.4</v>
      </c>
      <c r="H14" s="11">
        <v>3</v>
      </c>
      <c r="I14" s="16" t="s">
        <v>21</v>
      </c>
      <c r="J14" s="11">
        <v>0.5</v>
      </c>
      <c r="K14" s="17">
        <v>9.9</v>
      </c>
      <c r="L14" s="18">
        <f aca="true" t="shared" si="0" ref="L14:L19">SUM(G14)+H14/(H14+J14)*(K14-G14)</f>
        <v>9.82857142857143</v>
      </c>
      <c r="M14" s="11">
        <v>2</v>
      </c>
      <c r="N14" s="6">
        <v>9.8</v>
      </c>
      <c r="O14" s="19">
        <v>1.2</v>
      </c>
      <c r="P14" s="11"/>
    </row>
    <row r="15" spans="1:16" ht="12.75">
      <c r="A15" s="10"/>
      <c r="B15" s="11"/>
      <c r="C15" s="12"/>
      <c r="D15" s="21"/>
      <c r="E15" s="22"/>
      <c r="F15" s="11"/>
      <c r="G15" s="15"/>
      <c r="H15" s="11"/>
      <c r="I15" s="16" t="s">
        <v>21</v>
      </c>
      <c r="J15" s="11"/>
      <c r="K15" s="17"/>
      <c r="L15" s="18" t="e">
        <f t="shared" si="0"/>
        <v>#DIV/0!</v>
      </c>
      <c r="M15" s="11"/>
      <c r="N15" s="6"/>
      <c r="O15" s="19"/>
      <c r="P15" s="11"/>
    </row>
    <row r="16" spans="1:16" ht="12.75">
      <c r="A16" s="10" t="s">
        <v>108</v>
      </c>
      <c r="B16" s="11" t="s">
        <v>32</v>
      </c>
      <c r="C16" s="12">
        <v>37968</v>
      </c>
      <c r="D16" s="21" t="s">
        <v>106</v>
      </c>
      <c r="E16" s="22" t="s">
        <v>46</v>
      </c>
      <c r="F16" s="11" t="s">
        <v>110</v>
      </c>
      <c r="G16" s="15">
        <v>9.4</v>
      </c>
      <c r="H16" s="11">
        <v>3</v>
      </c>
      <c r="I16" s="16" t="s">
        <v>21</v>
      </c>
      <c r="J16" s="11">
        <v>1</v>
      </c>
      <c r="K16" s="17">
        <v>9.9</v>
      </c>
      <c r="L16" s="18">
        <f t="shared" si="0"/>
        <v>9.775</v>
      </c>
      <c r="M16" s="11">
        <v>2</v>
      </c>
      <c r="N16" s="6">
        <v>9.8</v>
      </c>
      <c r="O16" s="19" t="s">
        <v>91</v>
      </c>
      <c r="P16" s="11"/>
    </row>
    <row r="17" spans="1:16" ht="12.75">
      <c r="A17" s="10"/>
      <c r="B17" s="11"/>
      <c r="C17" s="12"/>
      <c r="D17" s="21"/>
      <c r="E17" s="22"/>
      <c r="F17" s="11"/>
      <c r="G17" s="15"/>
      <c r="H17" s="11"/>
      <c r="I17" s="16" t="s">
        <v>21</v>
      </c>
      <c r="J17" s="11"/>
      <c r="K17" s="17"/>
      <c r="L17" s="18" t="e">
        <f t="shared" si="0"/>
        <v>#DIV/0!</v>
      </c>
      <c r="M17" s="11"/>
      <c r="N17" s="6"/>
      <c r="O17" s="19"/>
      <c r="P17" s="11"/>
    </row>
    <row r="18" spans="1:16" ht="12.75">
      <c r="A18" s="10" t="s">
        <v>108</v>
      </c>
      <c r="B18" s="11" t="s">
        <v>32</v>
      </c>
      <c r="C18" s="12">
        <v>37987</v>
      </c>
      <c r="D18" s="21" t="s">
        <v>113</v>
      </c>
      <c r="E18" s="14" t="s">
        <v>77</v>
      </c>
      <c r="F18" s="11" t="s">
        <v>110</v>
      </c>
      <c r="G18" s="15">
        <v>8.8</v>
      </c>
      <c r="H18" s="11">
        <v>2.5</v>
      </c>
      <c r="I18" s="16" t="s">
        <v>21</v>
      </c>
      <c r="J18" s="11">
        <v>0.5</v>
      </c>
      <c r="K18" s="17">
        <v>9.4</v>
      </c>
      <c r="L18" s="18">
        <f t="shared" si="0"/>
        <v>9.3</v>
      </c>
      <c r="M18" s="11">
        <v>2.5</v>
      </c>
      <c r="N18" s="6">
        <v>9.3</v>
      </c>
      <c r="O18" s="19">
        <v>1.5</v>
      </c>
      <c r="P18" s="11"/>
    </row>
    <row r="19" spans="1:16" ht="12.75">
      <c r="A19" s="10"/>
      <c r="B19" s="11"/>
      <c r="C19" s="12"/>
      <c r="D19" s="21"/>
      <c r="E19" s="22"/>
      <c r="F19" s="11"/>
      <c r="G19" s="15"/>
      <c r="H19" s="11"/>
      <c r="I19" s="16" t="s">
        <v>21</v>
      </c>
      <c r="J19" s="11"/>
      <c r="K19" s="17"/>
      <c r="L19" s="18" t="e">
        <f t="shared" si="0"/>
        <v>#DIV/0!</v>
      </c>
      <c r="M19" s="11"/>
      <c r="N19" s="7"/>
      <c r="O19" s="19"/>
      <c r="P19" s="11"/>
    </row>
    <row r="20" spans="1:16" ht="12.75">
      <c r="A20" s="10" t="s">
        <v>108</v>
      </c>
      <c r="B20" s="11" t="s">
        <v>32</v>
      </c>
      <c r="C20" s="12">
        <v>38053</v>
      </c>
      <c r="D20" s="21" t="s">
        <v>199</v>
      </c>
      <c r="E20" s="33" t="s">
        <v>200</v>
      </c>
      <c r="F20" s="11" t="s">
        <v>88</v>
      </c>
      <c r="G20" s="15"/>
      <c r="H20" s="11"/>
      <c r="I20" s="16" t="s">
        <v>21</v>
      </c>
      <c r="J20" s="11">
        <v>1</v>
      </c>
      <c r="K20" s="17">
        <v>6.3</v>
      </c>
      <c r="L20" s="18">
        <f>SUM(G20)+H20/(H20+J20)*(K20-G20)</f>
        <v>0</v>
      </c>
      <c r="M20" s="11">
        <v>2</v>
      </c>
      <c r="N20" s="6">
        <v>6.15</v>
      </c>
      <c r="O20" s="19">
        <v>1</v>
      </c>
      <c r="P20" s="11"/>
    </row>
    <row r="21" spans="1:16" ht="12.75">
      <c r="A21" s="10" t="s">
        <v>108</v>
      </c>
      <c r="B21" s="11" t="s">
        <v>32</v>
      </c>
      <c r="C21" s="12">
        <v>38053</v>
      </c>
      <c r="D21" s="21" t="s">
        <v>199</v>
      </c>
      <c r="E21" s="33" t="s">
        <v>200</v>
      </c>
      <c r="F21" s="11" t="s">
        <v>88</v>
      </c>
      <c r="G21" s="15" t="s">
        <v>28</v>
      </c>
      <c r="H21" s="11"/>
      <c r="I21" s="16" t="s">
        <v>21</v>
      </c>
      <c r="J21" s="11"/>
      <c r="K21" s="17"/>
      <c r="L21" s="18">
        <v>6.15</v>
      </c>
      <c r="M21" s="11">
        <v>2</v>
      </c>
      <c r="N21" s="6"/>
      <c r="O21" s="19">
        <v>1</v>
      </c>
      <c r="P21" s="11"/>
    </row>
    <row r="22" spans="1:16" ht="12.75">
      <c r="A22" s="61"/>
      <c r="B22" s="61"/>
      <c r="C22" s="61"/>
      <c r="D22" s="61"/>
      <c r="E22" s="61"/>
      <c r="F22" s="88"/>
      <c r="G22" s="90"/>
      <c r="H22" s="61"/>
      <c r="I22" s="178" t="s">
        <v>21</v>
      </c>
      <c r="J22" s="61"/>
      <c r="K22" s="136"/>
      <c r="L22" s="61"/>
      <c r="M22" s="61"/>
      <c r="N22" s="80"/>
      <c r="O22" s="179"/>
      <c r="P22" s="61"/>
    </row>
    <row r="23" spans="1:16" ht="12.75">
      <c r="A23" s="10" t="s">
        <v>108</v>
      </c>
      <c r="B23" s="11" t="s">
        <v>32</v>
      </c>
      <c r="C23" s="12">
        <v>38190</v>
      </c>
      <c r="D23" s="21"/>
      <c r="E23" s="74" t="s">
        <v>31</v>
      </c>
      <c r="F23" s="11" t="s">
        <v>110</v>
      </c>
      <c r="G23" s="15">
        <v>7.5</v>
      </c>
      <c r="H23" s="11">
        <v>3</v>
      </c>
      <c r="I23" s="16" t="s">
        <v>21</v>
      </c>
      <c r="J23" s="11">
        <v>2</v>
      </c>
      <c r="K23" s="17">
        <v>8.2</v>
      </c>
      <c r="L23" s="18">
        <f>SUM(G23)+H23/(H23+J23)*(K23-G23)</f>
        <v>7.92</v>
      </c>
      <c r="M23" s="11">
        <v>2</v>
      </c>
      <c r="N23" s="6">
        <v>7.9</v>
      </c>
      <c r="O23" s="19">
        <v>1.5</v>
      </c>
      <c r="P23" s="11"/>
    </row>
    <row r="24" spans="1:16" ht="12.75">
      <c r="A24" s="10"/>
      <c r="B24" s="11"/>
      <c r="C24" s="12"/>
      <c r="D24" s="21"/>
      <c r="E24" s="14"/>
      <c r="F24" s="11"/>
      <c r="G24" s="15"/>
      <c r="H24" s="11"/>
      <c r="I24" s="16" t="s">
        <v>21</v>
      </c>
      <c r="J24" s="11"/>
      <c r="K24" s="17"/>
      <c r="L24" s="18" t="e">
        <f aca="true" t="shared" si="1" ref="L24:L49">SUM(G24)+H24/(H24+J24)*(K24-G24)</f>
        <v>#DIV/0!</v>
      </c>
      <c r="M24" s="11"/>
      <c r="N24" s="6"/>
      <c r="O24" s="19"/>
      <c r="P24" s="11"/>
    </row>
    <row r="25" spans="1:16" ht="12.75">
      <c r="A25" s="10" t="s">
        <v>108</v>
      </c>
      <c r="B25" s="11" t="s">
        <v>32</v>
      </c>
      <c r="C25" s="12">
        <v>38217</v>
      </c>
      <c r="D25" s="21"/>
      <c r="E25" s="74" t="s">
        <v>279</v>
      </c>
      <c r="F25" s="11" t="s">
        <v>110</v>
      </c>
      <c r="G25" s="15">
        <v>8.2</v>
      </c>
      <c r="H25" s="11">
        <v>2</v>
      </c>
      <c r="I25" s="16" t="s">
        <v>21</v>
      </c>
      <c r="J25" s="11">
        <v>4</v>
      </c>
      <c r="K25" s="17">
        <v>8.8</v>
      </c>
      <c r="L25" s="18">
        <f>SUM(G25)+H25/(H25+J25)*(K25-G25)</f>
        <v>8.4</v>
      </c>
      <c r="M25" s="11">
        <v>2</v>
      </c>
      <c r="N25" s="6">
        <v>8.4</v>
      </c>
      <c r="O25" s="19">
        <v>1.5</v>
      </c>
      <c r="P25" s="11"/>
    </row>
    <row r="26" spans="1:16" ht="12.75">
      <c r="A26" s="10"/>
      <c r="B26" s="11"/>
      <c r="C26" s="12"/>
      <c r="D26" s="21"/>
      <c r="E26" s="14"/>
      <c r="F26" s="11"/>
      <c r="G26" s="15"/>
      <c r="H26" s="11"/>
      <c r="I26" s="16" t="s">
        <v>21</v>
      </c>
      <c r="J26" s="11"/>
      <c r="K26" s="17"/>
      <c r="L26" s="18" t="e">
        <f t="shared" si="1"/>
        <v>#DIV/0!</v>
      </c>
      <c r="M26" s="11"/>
      <c r="N26" s="6"/>
      <c r="O26" s="19"/>
      <c r="P26" s="11"/>
    </row>
    <row r="27" spans="1:16" ht="12.75">
      <c r="A27" s="10" t="s">
        <v>108</v>
      </c>
      <c r="B27" s="11" t="s">
        <v>32</v>
      </c>
      <c r="C27" s="12">
        <v>38247</v>
      </c>
      <c r="D27" s="21"/>
      <c r="E27" s="74" t="s">
        <v>243</v>
      </c>
      <c r="F27" s="11" t="s">
        <v>110</v>
      </c>
      <c r="G27" s="15">
        <v>8.8</v>
      </c>
      <c r="H27" s="11">
        <v>3</v>
      </c>
      <c r="I27" s="16" t="s">
        <v>21</v>
      </c>
      <c r="J27" s="11">
        <v>3</v>
      </c>
      <c r="K27" s="17">
        <v>9.4</v>
      </c>
      <c r="L27" s="18">
        <f>SUM(G27)+H27/(H27+J27)*(K27-G27)</f>
        <v>9.100000000000001</v>
      </c>
      <c r="M27" s="11">
        <v>2</v>
      </c>
      <c r="N27" s="6">
        <v>9.1</v>
      </c>
      <c r="O27" s="19">
        <v>1.5</v>
      </c>
      <c r="P27" s="11"/>
    </row>
    <row r="28" spans="1:16" ht="12.75">
      <c r="A28" s="10"/>
      <c r="B28" s="11"/>
      <c r="C28" s="12"/>
      <c r="D28" s="21"/>
      <c r="E28" s="14"/>
      <c r="F28" s="11"/>
      <c r="G28" s="15"/>
      <c r="H28" s="11"/>
      <c r="I28" s="16" t="s">
        <v>21</v>
      </c>
      <c r="J28" s="11"/>
      <c r="K28" s="17"/>
      <c r="L28" s="18" t="e">
        <f t="shared" si="1"/>
        <v>#DIV/0!</v>
      </c>
      <c r="M28" s="11"/>
      <c r="N28" s="6"/>
      <c r="O28" s="19"/>
      <c r="P28" s="11"/>
    </row>
    <row r="29" spans="1:16" ht="12.75">
      <c r="A29" s="10" t="s">
        <v>108</v>
      </c>
      <c r="B29" s="11" t="s">
        <v>32</v>
      </c>
      <c r="C29" s="12">
        <v>38543</v>
      </c>
      <c r="D29" s="21"/>
      <c r="E29" s="74" t="s">
        <v>467</v>
      </c>
      <c r="F29" s="11" t="s">
        <v>88</v>
      </c>
      <c r="G29" s="15">
        <v>7</v>
      </c>
      <c r="H29" s="11">
        <v>2</v>
      </c>
      <c r="I29" s="16" t="s">
        <v>21</v>
      </c>
      <c r="J29" s="11">
        <v>0.5</v>
      </c>
      <c r="K29" s="17">
        <v>7.2</v>
      </c>
      <c r="L29" s="18">
        <f>SUM(G29)+H29/(H29+J29)*(K29-G29)</f>
        <v>7.16</v>
      </c>
      <c r="M29" s="11">
        <v>2</v>
      </c>
      <c r="N29" s="6">
        <v>7.2</v>
      </c>
      <c r="O29" s="19">
        <v>1.3</v>
      </c>
      <c r="P29" s="11"/>
    </row>
    <row r="30" spans="1:16" ht="12.75">
      <c r="A30" s="10" t="s">
        <v>108</v>
      </c>
      <c r="B30" s="11" t="s">
        <v>32</v>
      </c>
      <c r="C30" s="12">
        <v>38543</v>
      </c>
      <c r="D30" s="21"/>
      <c r="E30" s="74" t="s">
        <v>467</v>
      </c>
      <c r="F30" s="11" t="s">
        <v>88</v>
      </c>
      <c r="G30" s="15">
        <v>7</v>
      </c>
      <c r="H30" s="11">
        <v>2.5</v>
      </c>
      <c r="I30" s="16" t="s">
        <v>21</v>
      </c>
      <c r="J30" s="11">
        <v>1</v>
      </c>
      <c r="K30" s="17">
        <v>7.2</v>
      </c>
      <c r="L30" s="18">
        <f t="shared" si="1"/>
        <v>7.142857142857143</v>
      </c>
      <c r="M30" s="11">
        <v>2</v>
      </c>
      <c r="N30" s="7">
        <f>SUM(L29:L30)/2</f>
        <v>7.151428571428571</v>
      </c>
      <c r="O30" s="19">
        <v>1.3</v>
      </c>
      <c r="P30" s="11"/>
    </row>
    <row r="31" spans="1:16" ht="12.75">
      <c r="A31" s="10"/>
      <c r="B31" s="11"/>
      <c r="C31" s="12"/>
      <c r="D31" s="21"/>
      <c r="E31" s="14"/>
      <c r="F31" s="11"/>
      <c r="G31" s="15"/>
      <c r="H31" s="11"/>
      <c r="I31" s="16" t="s">
        <v>21</v>
      </c>
      <c r="J31" s="11"/>
      <c r="K31" s="17"/>
      <c r="L31" s="18" t="e">
        <f t="shared" si="1"/>
        <v>#DIV/0!</v>
      </c>
      <c r="M31" s="11"/>
      <c r="N31" s="6"/>
      <c r="O31" s="19"/>
      <c r="P31" s="11"/>
    </row>
    <row r="32" spans="1:16" ht="12.75">
      <c r="A32" s="10"/>
      <c r="B32" s="11"/>
      <c r="C32" s="12"/>
      <c r="D32" s="21"/>
      <c r="E32" s="14"/>
      <c r="F32" s="11"/>
      <c r="G32" s="15"/>
      <c r="H32" s="11"/>
      <c r="I32" s="16" t="s">
        <v>21</v>
      </c>
      <c r="J32" s="11"/>
      <c r="K32" s="17"/>
      <c r="L32" s="18" t="e">
        <f t="shared" si="1"/>
        <v>#DIV/0!</v>
      </c>
      <c r="M32" s="11"/>
      <c r="N32" s="6"/>
      <c r="O32" s="19"/>
      <c r="P32" s="11"/>
    </row>
    <row r="33" spans="1:16" ht="12.75">
      <c r="A33" s="10"/>
      <c r="B33" s="11"/>
      <c r="C33" s="12"/>
      <c r="D33" s="21"/>
      <c r="E33" s="14"/>
      <c r="F33" s="11"/>
      <c r="G33" s="15"/>
      <c r="H33" s="11"/>
      <c r="I33" s="16" t="s">
        <v>21</v>
      </c>
      <c r="J33" s="11"/>
      <c r="K33" s="17"/>
      <c r="L33" s="18" t="e">
        <f t="shared" si="1"/>
        <v>#DIV/0!</v>
      </c>
      <c r="M33" s="11"/>
      <c r="N33" s="6"/>
      <c r="O33" s="19"/>
      <c r="P33" s="11"/>
    </row>
    <row r="34" spans="1:16" s="9" customFormat="1" ht="12.75">
      <c r="A34" s="10"/>
      <c r="B34" s="11"/>
      <c r="C34" s="12"/>
      <c r="D34" s="21"/>
      <c r="E34" s="14"/>
      <c r="F34" s="11"/>
      <c r="G34" s="15"/>
      <c r="H34" s="11"/>
      <c r="I34" s="16" t="s">
        <v>21</v>
      </c>
      <c r="J34" s="11"/>
      <c r="K34" s="17"/>
      <c r="L34" s="18" t="e">
        <f t="shared" si="1"/>
        <v>#DIV/0!</v>
      </c>
      <c r="M34" s="11"/>
      <c r="N34" s="6"/>
      <c r="O34" s="19"/>
      <c r="P34" s="11"/>
    </row>
    <row r="35" spans="1:16" ht="12.75">
      <c r="A35" s="10"/>
      <c r="B35" s="11"/>
      <c r="C35" s="12"/>
      <c r="D35" s="21"/>
      <c r="E35" s="14"/>
      <c r="F35" s="11"/>
      <c r="G35" s="15"/>
      <c r="H35" s="11"/>
      <c r="I35" s="16" t="s">
        <v>21</v>
      </c>
      <c r="J35" s="11"/>
      <c r="K35" s="17"/>
      <c r="L35" s="18" t="e">
        <f t="shared" si="1"/>
        <v>#DIV/0!</v>
      </c>
      <c r="M35" s="11"/>
      <c r="N35" s="6"/>
      <c r="O35" s="19"/>
      <c r="P35" s="11"/>
    </row>
    <row r="36" spans="1:16" ht="12.75">
      <c r="A36" s="10"/>
      <c r="B36" s="11"/>
      <c r="C36" s="12"/>
      <c r="D36" s="21"/>
      <c r="E36" s="14"/>
      <c r="F36" s="11"/>
      <c r="G36" s="15"/>
      <c r="H36" s="11"/>
      <c r="I36" s="16" t="s">
        <v>21</v>
      </c>
      <c r="J36" s="11"/>
      <c r="K36" s="17"/>
      <c r="L36" s="18" t="e">
        <f t="shared" si="1"/>
        <v>#DIV/0!</v>
      </c>
      <c r="M36" s="11"/>
      <c r="N36" s="6"/>
      <c r="O36" s="19"/>
      <c r="P36" s="11"/>
    </row>
    <row r="37" spans="1:16" ht="12.75">
      <c r="A37" s="10"/>
      <c r="B37" s="11"/>
      <c r="C37" s="12"/>
      <c r="D37" s="21"/>
      <c r="E37" s="14"/>
      <c r="F37" s="11"/>
      <c r="G37" s="15"/>
      <c r="H37" s="11"/>
      <c r="I37" s="16" t="s">
        <v>21</v>
      </c>
      <c r="J37" s="11"/>
      <c r="K37" s="17"/>
      <c r="L37" s="18" t="e">
        <f t="shared" si="1"/>
        <v>#DIV/0!</v>
      </c>
      <c r="M37" s="11"/>
      <c r="N37" s="6"/>
      <c r="O37" s="19"/>
      <c r="P37" s="11"/>
    </row>
    <row r="38" spans="1:16" s="9" customFormat="1" ht="12.75">
      <c r="A38" s="10"/>
      <c r="B38" s="11"/>
      <c r="C38" s="12"/>
      <c r="D38" s="21"/>
      <c r="E38" s="14"/>
      <c r="F38" s="11"/>
      <c r="G38" s="15"/>
      <c r="H38" s="11"/>
      <c r="I38" s="16" t="s">
        <v>21</v>
      </c>
      <c r="J38" s="11"/>
      <c r="K38" s="17"/>
      <c r="L38" s="18" t="e">
        <f t="shared" si="1"/>
        <v>#DIV/0!</v>
      </c>
      <c r="M38" s="11"/>
      <c r="N38" s="6"/>
      <c r="O38" s="19"/>
      <c r="P38" s="11"/>
    </row>
    <row r="39" spans="1:16" ht="12.75">
      <c r="A39" s="10"/>
      <c r="B39" s="11"/>
      <c r="C39" s="12"/>
      <c r="D39" s="21"/>
      <c r="E39" s="14"/>
      <c r="F39" s="11"/>
      <c r="G39" s="15"/>
      <c r="H39" s="11"/>
      <c r="I39" s="16" t="s">
        <v>21</v>
      </c>
      <c r="J39" s="11"/>
      <c r="K39" s="17"/>
      <c r="L39" s="18" t="e">
        <f t="shared" si="1"/>
        <v>#DIV/0!</v>
      </c>
      <c r="M39" s="11"/>
      <c r="N39" s="6"/>
      <c r="O39" s="19"/>
      <c r="P39" s="11"/>
    </row>
    <row r="40" spans="1:16" ht="12.75">
      <c r="A40" s="10"/>
      <c r="B40" s="11"/>
      <c r="C40" s="12"/>
      <c r="D40" s="21"/>
      <c r="E40" s="14"/>
      <c r="F40" s="11"/>
      <c r="G40" s="15"/>
      <c r="H40" s="11"/>
      <c r="I40" s="16" t="s">
        <v>21</v>
      </c>
      <c r="J40" s="11"/>
      <c r="K40" s="17"/>
      <c r="L40" s="18" t="e">
        <f t="shared" si="1"/>
        <v>#DIV/0!</v>
      </c>
      <c r="M40" s="11"/>
      <c r="N40" s="6"/>
      <c r="O40" s="19"/>
      <c r="P40" s="11"/>
    </row>
    <row r="41" spans="1:16" ht="12.75">
      <c r="A41" s="10"/>
      <c r="B41" s="11"/>
      <c r="C41" s="12"/>
      <c r="D41" s="21"/>
      <c r="E41" s="14"/>
      <c r="F41" s="11"/>
      <c r="G41" s="15"/>
      <c r="H41" s="11"/>
      <c r="I41" s="16" t="s">
        <v>21</v>
      </c>
      <c r="J41" s="11"/>
      <c r="K41" s="17"/>
      <c r="L41" s="18" t="e">
        <f t="shared" si="1"/>
        <v>#DIV/0!</v>
      </c>
      <c r="M41" s="11"/>
      <c r="N41" s="6"/>
      <c r="O41" s="19"/>
      <c r="P41" s="11"/>
    </row>
    <row r="42" spans="1:16" ht="12.75">
      <c r="A42" s="10"/>
      <c r="B42" s="11"/>
      <c r="C42" s="12"/>
      <c r="D42" s="21"/>
      <c r="E42" s="14"/>
      <c r="F42" s="11"/>
      <c r="G42" s="15"/>
      <c r="H42" s="11"/>
      <c r="I42" s="16" t="s">
        <v>21</v>
      </c>
      <c r="J42" s="11"/>
      <c r="K42" s="17"/>
      <c r="L42" s="18" t="e">
        <f t="shared" si="1"/>
        <v>#DIV/0!</v>
      </c>
      <c r="M42" s="11"/>
      <c r="N42" s="6"/>
      <c r="O42" s="19"/>
      <c r="P42" s="11"/>
    </row>
    <row r="43" spans="1:16" ht="12.75">
      <c r="A43" s="10"/>
      <c r="B43" s="11"/>
      <c r="C43" s="12"/>
      <c r="D43" s="21"/>
      <c r="E43" s="14"/>
      <c r="F43" s="11"/>
      <c r="G43" s="15"/>
      <c r="H43" s="11"/>
      <c r="I43" s="16" t="s">
        <v>21</v>
      </c>
      <c r="J43" s="11"/>
      <c r="K43" s="17"/>
      <c r="L43" s="18" t="e">
        <f t="shared" si="1"/>
        <v>#DIV/0!</v>
      </c>
      <c r="M43" s="11"/>
      <c r="N43" s="6"/>
      <c r="O43" s="19"/>
      <c r="P43" s="11"/>
    </row>
    <row r="44" spans="1:16" ht="12.75">
      <c r="A44" s="10"/>
      <c r="B44" s="11"/>
      <c r="C44" s="12"/>
      <c r="D44" s="21"/>
      <c r="E44" s="14"/>
      <c r="F44" s="11"/>
      <c r="G44" s="15"/>
      <c r="H44" s="11"/>
      <c r="I44" s="16" t="s">
        <v>21</v>
      </c>
      <c r="J44" s="11"/>
      <c r="K44" s="17"/>
      <c r="L44" s="18" t="e">
        <f t="shared" si="1"/>
        <v>#DIV/0!</v>
      </c>
      <c r="M44" s="11"/>
      <c r="N44" s="6"/>
      <c r="O44" s="19"/>
      <c r="P44" s="11"/>
    </row>
    <row r="45" spans="1:16" s="9" customFormat="1" ht="12.75">
      <c r="A45" s="10"/>
      <c r="B45" s="11"/>
      <c r="C45" s="12"/>
      <c r="D45" s="21"/>
      <c r="E45" s="14"/>
      <c r="F45" s="11"/>
      <c r="G45" s="15"/>
      <c r="H45" s="11"/>
      <c r="I45" s="16" t="s">
        <v>21</v>
      </c>
      <c r="J45" s="11"/>
      <c r="K45" s="17"/>
      <c r="L45" s="18" t="e">
        <f t="shared" si="1"/>
        <v>#DIV/0!</v>
      </c>
      <c r="M45" s="11"/>
      <c r="N45" s="6"/>
      <c r="O45" s="19"/>
      <c r="P45" s="11"/>
    </row>
    <row r="46" spans="1:16" ht="12.75">
      <c r="A46" s="10"/>
      <c r="B46" s="11"/>
      <c r="C46" s="12"/>
      <c r="D46" s="21"/>
      <c r="E46" s="14"/>
      <c r="F46" s="11"/>
      <c r="G46" s="15"/>
      <c r="H46" s="11"/>
      <c r="I46" s="16" t="s">
        <v>21</v>
      </c>
      <c r="J46" s="11"/>
      <c r="K46" s="17"/>
      <c r="L46" s="18" t="e">
        <f t="shared" si="1"/>
        <v>#DIV/0!</v>
      </c>
      <c r="M46" s="11"/>
      <c r="N46" s="6"/>
      <c r="O46" s="19"/>
      <c r="P46" s="11"/>
    </row>
    <row r="47" spans="1:16" ht="12.75">
      <c r="A47" s="10"/>
      <c r="B47" s="11"/>
      <c r="C47" s="12"/>
      <c r="D47" s="21"/>
      <c r="E47" s="14"/>
      <c r="F47" s="11"/>
      <c r="G47" s="15"/>
      <c r="H47" s="11"/>
      <c r="I47" s="16" t="s">
        <v>21</v>
      </c>
      <c r="J47" s="11"/>
      <c r="K47" s="17"/>
      <c r="L47" s="18" t="e">
        <f t="shared" si="1"/>
        <v>#DIV/0!</v>
      </c>
      <c r="M47" s="11"/>
      <c r="N47" s="6"/>
      <c r="O47" s="19"/>
      <c r="P47" s="11"/>
    </row>
    <row r="48" spans="1:16" ht="12.75">
      <c r="A48" s="10"/>
      <c r="B48" s="11"/>
      <c r="C48" s="12"/>
      <c r="D48" s="21"/>
      <c r="E48" s="14"/>
      <c r="F48" s="11"/>
      <c r="G48" s="15"/>
      <c r="H48" s="11"/>
      <c r="I48" s="16" t="s">
        <v>21</v>
      </c>
      <c r="J48" s="11"/>
      <c r="K48" s="17"/>
      <c r="L48" s="18" t="e">
        <f t="shared" si="1"/>
        <v>#DIV/0!</v>
      </c>
      <c r="M48" s="11"/>
      <c r="N48" s="6"/>
      <c r="O48" s="19"/>
      <c r="P48" s="11"/>
    </row>
    <row r="49" spans="1:16" ht="12.75">
      <c r="A49" s="10"/>
      <c r="B49" s="11"/>
      <c r="C49" s="12"/>
      <c r="D49" s="21"/>
      <c r="E49" s="14"/>
      <c r="F49" s="11"/>
      <c r="G49" s="15"/>
      <c r="H49" s="11"/>
      <c r="I49" s="16" t="s">
        <v>21</v>
      </c>
      <c r="J49" s="11"/>
      <c r="K49" s="17"/>
      <c r="L49" s="18" t="e">
        <f t="shared" si="1"/>
        <v>#DIV/0!</v>
      </c>
      <c r="M49" s="11"/>
      <c r="N49" s="6"/>
      <c r="O49" s="19"/>
      <c r="P49" s="11"/>
    </row>
    <row r="50" spans="1:16" ht="12.75">
      <c r="A50" s="10"/>
      <c r="B50" s="11"/>
      <c r="C50" s="12"/>
      <c r="D50" s="21"/>
      <c r="E50" s="22"/>
      <c r="F50" s="11"/>
      <c r="G50" s="15"/>
      <c r="H50" s="11"/>
      <c r="I50" s="16" t="s">
        <v>21</v>
      </c>
      <c r="J50" s="11"/>
      <c r="K50" s="17"/>
      <c r="L50" s="18" t="e">
        <f>SUM(G50)+H50/(H50+J50)*(K50-G50)</f>
        <v>#DIV/0!</v>
      </c>
      <c r="M50" s="11"/>
      <c r="N50" s="7"/>
      <c r="O50" s="19"/>
      <c r="P50" s="11"/>
    </row>
    <row r="51" spans="1:16" ht="12.75">
      <c r="A51" s="10"/>
      <c r="B51" s="11"/>
      <c r="C51" s="12"/>
      <c r="D51" s="11"/>
      <c r="E51" s="11"/>
      <c r="F51" s="11"/>
      <c r="G51" s="15"/>
      <c r="H51" s="11"/>
      <c r="I51" s="16" t="s">
        <v>21</v>
      </c>
      <c r="J51" s="11"/>
      <c r="K51" s="17"/>
      <c r="L51" s="18" t="e">
        <f>SUM(G51)+H51/(H51+J51)*(K51-G51)</f>
        <v>#DIV/0!</v>
      </c>
      <c r="M51" s="11"/>
      <c r="N51" s="7"/>
      <c r="O51" s="85"/>
      <c r="P51" s="11"/>
    </row>
    <row r="53" spans="1:16" ht="12.75">
      <c r="A53" s="69" t="s">
        <v>50</v>
      </c>
      <c r="B53" s="70"/>
      <c r="C53" s="70"/>
      <c r="D53" s="70"/>
      <c r="E53" s="70"/>
      <c r="F53" s="70"/>
      <c r="G53" s="70"/>
      <c r="H53" s="70"/>
      <c r="I53" s="70"/>
      <c r="J53" s="70"/>
      <c r="K53" s="71"/>
      <c r="L53" s="70"/>
      <c r="M53" s="70"/>
      <c r="N53" s="56"/>
      <c r="O53" s="104"/>
      <c r="P53" s="70"/>
    </row>
    <row r="54" spans="1:16" ht="12.75">
      <c r="A54" s="70"/>
      <c r="B54" s="70"/>
      <c r="C54" s="70"/>
      <c r="D54" s="70"/>
      <c r="E54" s="70"/>
      <c r="F54" s="70"/>
      <c r="G54" s="70"/>
      <c r="H54" s="70"/>
      <c r="I54" s="70"/>
      <c r="J54" s="70"/>
      <c r="K54" s="71"/>
      <c r="L54" s="70"/>
      <c r="M54" s="70"/>
      <c r="N54" s="56"/>
      <c r="O54" s="104"/>
      <c r="P54" s="70"/>
    </row>
    <row r="55" spans="1:16" ht="12.75">
      <c r="A55" s="72" t="s">
        <v>51</v>
      </c>
      <c r="B55" s="56"/>
      <c r="C55" s="56"/>
      <c r="D55" s="56"/>
      <c r="E55" s="56"/>
      <c r="F55" s="56"/>
      <c r="G55" s="56"/>
      <c r="H55" s="56"/>
      <c r="I55" s="56"/>
      <c r="J55" s="56"/>
      <c r="K55" s="57"/>
      <c r="L55" s="56"/>
      <c r="M55" s="56"/>
      <c r="N55" s="56"/>
      <c r="O55" s="105"/>
      <c r="P55" s="56"/>
    </row>
    <row r="56" spans="1:16" ht="12.75">
      <c r="A56" s="72" t="s">
        <v>52</v>
      </c>
      <c r="B56" s="56"/>
      <c r="C56" s="56"/>
      <c r="D56" s="56"/>
      <c r="E56" s="56"/>
      <c r="F56" s="56"/>
      <c r="G56" s="56"/>
      <c r="H56" s="56"/>
      <c r="I56" s="56"/>
      <c r="J56" s="56"/>
      <c r="K56" s="57"/>
      <c r="L56" s="56"/>
      <c r="M56" s="56"/>
      <c r="N56" s="56"/>
      <c r="O56" s="105"/>
      <c r="P56" s="56"/>
    </row>
    <row r="57" spans="1:16" ht="12.75">
      <c r="A57" s="72"/>
      <c r="B57" s="56"/>
      <c r="C57" s="56"/>
      <c r="D57" s="56"/>
      <c r="E57" s="56"/>
      <c r="F57" s="56"/>
      <c r="G57" s="56"/>
      <c r="H57" s="56"/>
      <c r="I57" s="56"/>
      <c r="J57" s="56"/>
      <c r="K57" s="57"/>
      <c r="L57" s="56"/>
      <c r="M57" s="56"/>
      <c r="N57" s="56"/>
      <c r="O57" s="105"/>
      <c r="P57" s="56"/>
    </row>
    <row r="58" spans="1:16" ht="12.75">
      <c r="A58" s="72" t="s">
        <v>53</v>
      </c>
      <c r="B58" s="56"/>
      <c r="C58" s="56"/>
      <c r="D58" s="56"/>
      <c r="E58" s="56"/>
      <c r="F58" s="56"/>
      <c r="G58" s="56"/>
      <c r="H58" s="56"/>
      <c r="I58" s="56"/>
      <c r="J58" s="56"/>
      <c r="K58" s="57"/>
      <c r="L58" s="56"/>
      <c r="M58" s="56"/>
      <c r="N58" s="56"/>
      <c r="O58" s="105"/>
      <c r="P58" s="56"/>
    </row>
    <row r="59" spans="1:16" ht="12.75">
      <c r="A59" s="72" t="s">
        <v>54</v>
      </c>
      <c r="B59" s="56"/>
      <c r="C59" s="56"/>
      <c r="D59" s="56"/>
      <c r="E59" s="56"/>
      <c r="F59" s="56"/>
      <c r="G59" s="56"/>
      <c r="H59" s="56"/>
      <c r="I59" s="56"/>
      <c r="J59" s="56"/>
      <c r="K59" s="57"/>
      <c r="L59" s="56"/>
      <c r="M59" s="56"/>
      <c r="N59" s="56"/>
      <c r="O59" s="105"/>
      <c r="P59" s="56"/>
    </row>
    <row r="60" spans="1:16" ht="12.75">
      <c r="A60" s="72" t="s">
        <v>55</v>
      </c>
      <c r="B60" s="56"/>
      <c r="C60" s="56"/>
      <c r="D60" s="56"/>
      <c r="E60" s="56"/>
      <c r="F60" s="56"/>
      <c r="G60" s="56"/>
      <c r="H60" s="56"/>
      <c r="I60" s="56"/>
      <c r="J60" s="56"/>
      <c r="K60" s="57"/>
      <c r="L60" s="56"/>
      <c r="M60" s="56"/>
      <c r="N60" s="56"/>
      <c r="O60" s="105"/>
      <c r="P60" s="56"/>
    </row>
    <row r="61" spans="1:16" ht="12.75">
      <c r="A61" s="72" t="s">
        <v>56</v>
      </c>
      <c r="B61" s="56"/>
      <c r="C61" s="56"/>
      <c r="D61" s="56"/>
      <c r="E61" s="56"/>
      <c r="F61" s="56"/>
      <c r="G61" s="56"/>
      <c r="H61" s="56"/>
      <c r="I61" s="56"/>
      <c r="J61" s="56"/>
      <c r="K61" s="57"/>
      <c r="L61" s="56"/>
      <c r="M61" s="56"/>
      <c r="N61" s="56"/>
      <c r="O61" s="105"/>
      <c r="P61" s="56"/>
    </row>
    <row r="62" spans="1:16" ht="12.75">
      <c r="A62" s="56"/>
      <c r="B62" s="56"/>
      <c r="C62" s="56"/>
      <c r="D62" s="56"/>
      <c r="E62" s="56"/>
      <c r="F62" s="56"/>
      <c r="G62" s="56"/>
      <c r="H62" s="56"/>
      <c r="I62" s="56"/>
      <c r="J62" s="56"/>
      <c r="K62" s="57"/>
      <c r="L62" s="56"/>
      <c r="M62" s="56"/>
      <c r="N62" s="56"/>
      <c r="O62" s="105"/>
      <c r="P62" s="56"/>
    </row>
    <row r="63" spans="1:16" ht="12.75">
      <c r="A63" s="72" t="s">
        <v>57</v>
      </c>
      <c r="B63" s="72" t="s">
        <v>59</v>
      </c>
      <c r="C63" s="56"/>
      <c r="D63" s="56"/>
      <c r="E63" s="56"/>
      <c r="F63" s="56"/>
      <c r="G63" s="56"/>
      <c r="H63" s="56"/>
      <c r="I63" s="56"/>
      <c r="J63" s="56"/>
      <c r="K63" s="57"/>
      <c r="L63" s="56"/>
      <c r="M63" s="56"/>
      <c r="N63" s="56"/>
      <c r="O63" s="105"/>
      <c r="P63" s="56"/>
    </row>
    <row r="64" spans="1:16" ht="12.75">
      <c r="A64" s="56" t="s">
        <v>58</v>
      </c>
      <c r="B64" s="56" t="s">
        <v>61</v>
      </c>
      <c r="C64" s="56"/>
      <c r="D64" s="56"/>
      <c r="E64" s="56"/>
      <c r="F64" s="56"/>
      <c r="G64" s="56"/>
      <c r="H64" s="56"/>
      <c r="I64" s="56"/>
      <c r="J64" s="56"/>
      <c r="K64" s="57"/>
      <c r="L64" s="56"/>
      <c r="M64" s="56"/>
      <c r="N64" s="56"/>
      <c r="O64" s="105"/>
      <c r="P64" s="56"/>
    </row>
    <row r="65" spans="1:16" ht="12.75">
      <c r="A65" s="56" t="s">
        <v>60</v>
      </c>
      <c r="B65" s="56" t="s">
        <v>63</v>
      </c>
      <c r="C65" s="56"/>
      <c r="D65" s="56"/>
      <c r="E65" s="56"/>
      <c r="F65" s="56"/>
      <c r="G65" s="56"/>
      <c r="H65" s="56"/>
      <c r="I65" s="56"/>
      <c r="J65" s="56"/>
      <c r="K65" s="57"/>
      <c r="L65" s="56"/>
      <c r="M65" s="56"/>
      <c r="N65" s="56"/>
      <c r="O65" s="105"/>
      <c r="P65" s="56"/>
    </row>
    <row r="66" spans="1:16" ht="12.75">
      <c r="A66" s="56" t="s">
        <v>62</v>
      </c>
      <c r="B66" s="72" t="s">
        <v>114</v>
      </c>
      <c r="C66" s="56"/>
      <c r="D66" s="56"/>
      <c r="E66" s="56"/>
      <c r="F66" s="56"/>
      <c r="G66" s="56"/>
      <c r="H66" s="56"/>
      <c r="I66" s="56"/>
      <c r="J66" s="56"/>
      <c r="K66" s="57"/>
      <c r="L66" s="56"/>
      <c r="M66" s="56"/>
      <c r="N66" s="56"/>
      <c r="O66" s="105"/>
      <c r="P66" s="56"/>
    </row>
    <row r="67" spans="1:16" ht="12.75">
      <c r="A67" s="56" t="s">
        <v>115</v>
      </c>
      <c r="B67" s="72" t="s">
        <v>64</v>
      </c>
      <c r="C67" s="56"/>
      <c r="D67" s="56"/>
      <c r="E67" s="56"/>
      <c r="F67" s="56"/>
      <c r="G67" s="56"/>
      <c r="H67" s="56"/>
      <c r="I67" s="56"/>
      <c r="J67" s="56"/>
      <c r="K67" s="57"/>
      <c r="L67" s="56"/>
      <c r="M67" s="56"/>
      <c r="N67" s="56"/>
      <c r="O67" s="105"/>
      <c r="P67" s="56"/>
    </row>
    <row r="68" spans="1:16" ht="12.75">
      <c r="A68" s="56"/>
      <c r="B68" s="56"/>
      <c r="C68" s="56"/>
      <c r="D68" s="56"/>
      <c r="E68" s="56"/>
      <c r="F68" s="56"/>
      <c r="G68" s="56"/>
      <c r="H68" s="56"/>
      <c r="I68" s="56"/>
      <c r="J68" s="56"/>
      <c r="K68" s="57"/>
      <c r="L68" s="56"/>
      <c r="M68" s="56"/>
      <c r="N68" s="56"/>
      <c r="O68" s="105"/>
      <c r="P68" s="56"/>
    </row>
    <row r="69" spans="1:16" ht="12.75">
      <c r="A69" s="72" t="s">
        <v>65</v>
      </c>
      <c r="B69" s="56"/>
      <c r="C69" s="56"/>
      <c r="D69" s="56"/>
      <c r="E69" s="56"/>
      <c r="F69" s="56"/>
      <c r="G69" s="56"/>
      <c r="H69" s="56"/>
      <c r="I69" s="56"/>
      <c r="J69" s="56"/>
      <c r="K69" s="57"/>
      <c r="L69" s="56"/>
      <c r="M69" s="56"/>
      <c r="N69" s="56"/>
      <c r="O69" s="105"/>
      <c r="P69" s="56"/>
    </row>
    <row r="70" spans="1:16" ht="12.75">
      <c r="A70" s="72" t="s">
        <v>66</v>
      </c>
      <c r="B70" s="56"/>
      <c r="C70" s="56"/>
      <c r="D70" s="56"/>
      <c r="E70" s="56"/>
      <c r="F70" s="56"/>
      <c r="G70" s="56"/>
      <c r="H70" s="56"/>
      <c r="I70" s="56"/>
      <c r="J70" s="56"/>
      <c r="K70" s="57"/>
      <c r="L70" s="56"/>
      <c r="M70" s="56"/>
      <c r="N70" s="56"/>
      <c r="O70" s="105"/>
      <c r="P70" s="56"/>
    </row>
    <row r="71" spans="1:16" ht="12.75">
      <c r="A71" s="56"/>
      <c r="B71" s="56"/>
      <c r="C71" s="56"/>
      <c r="D71" s="56"/>
      <c r="E71" s="56"/>
      <c r="F71" s="56"/>
      <c r="G71" s="56"/>
      <c r="H71" s="56"/>
      <c r="I71" s="56"/>
      <c r="J71" s="56"/>
      <c r="K71" s="57"/>
      <c r="L71" s="56"/>
      <c r="M71" s="56"/>
      <c r="N71" s="56"/>
      <c r="O71" s="105"/>
      <c r="P71" s="56"/>
    </row>
    <row r="72" spans="1:16" ht="12.75">
      <c r="A72" s="72" t="s">
        <v>67</v>
      </c>
      <c r="B72" s="56"/>
      <c r="C72" s="56"/>
      <c r="D72" s="56"/>
      <c r="E72" s="56"/>
      <c r="F72" s="56"/>
      <c r="G72" s="56"/>
      <c r="H72" s="56"/>
      <c r="I72" s="56"/>
      <c r="J72" s="56"/>
      <c r="K72" s="57"/>
      <c r="L72" s="56"/>
      <c r="M72" s="56"/>
      <c r="N72" s="56"/>
      <c r="O72" s="105"/>
      <c r="P72" s="56"/>
    </row>
    <row r="73" spans="1:16" ht="12.75">
      <c r="A73" s="72" t="s">
        <v>68</v>
      </c>
      <c r="B73" s="56"/>
      <c r="C73" s="56"/>
      <c r="D73" s="56"/>
      <c r="E73" s="56"/>
      <c r="F73" s="56"/>
      <c r="G73" s="56"/>
      <c r="H73" s="56"/>
      <c r="I73" s="56"/>
      <c r="J73" s="56"/>
      <c r="K73" s="57"/>
      <c r="L73" s="56"/>
      <c r="M73" s="56"/>
      <c r="N73" s="56"/>
      <c r="O73" s="105"/>
      <c r="P73" s="56"/>
    </row>
    <row r="74" spans="1:16" ht="12.75">
      <c r="A74" s="72" t="s">
        <v>69</v>
      </c>
      <c r="B74" s="56"/>
      <c r="C74" s="56"/>
      <c r="D74" s="56"/>
      <c r="E74" s="56"/>
      <c r="F74" s="56"/>
      <c r="G74" s="56"/>
      <c r="H74" s="56"/>
      <c r="I74" s="56"/>
      <c r="J74" s="56"/>
      <c r="K74" s="57"/>
      <c r="L74" s="56"/>
      <c r="M74" s="56"/>
      <c r="N74" s="56"/>
      <c r="O74" s="105"/>
      <c r="P74" s="56"/>
    </row>
    <row r="75" spans="1:16" ht="12.75">
      <c r="A75" s="56"/>
      <c r="B75" s="56"/>
      <c r="C75" s="56"/>
      <c r="D75" s="56"/>
      <c r="E75" s="56"/>
      <c r="F75" s="56"/>
      <c r="G75" s="56"/>
      <c r="H75" s="56"/>
      <c r="I75" s="56"/>
      <c r="J75" s="56"/>
      <c r="K75" s="57"/>
      <c r="L75" s="56"/>
      <c r="M75" s="56"/>
      <c r="N75" s="56"/>
      <c r="O75" s="105"/>
      <c r="P75" s="56"/>
    </row>
    <row r="76" spans="1:16" ht="12.75">
      <c r="A76" s="56" t="s">
        <v>70</v>
      </c>
      <c r="B76" s="56"/>
      <c r="C76" s="56"/>
      <c r="D76" s="56"/>
      <c r="E76" s="56"/>
      <c r="F76" s="56"/>
      <c r="G76" s="56"/>
      <c r="H76" s="56"/>
      <c r="I76" s="56"/>
      <c r="J76" s="56"/>
      <c r="K76" s="57"/>
      <c r="L76" s="56"/>
      <c r="M76" s="56"/>
      <c r="N76" s="56"/>
      <c r="O76" s="105"/>
      <c r="P76" s="56"/>
    </row>
    <row r="77" spans="1:16" ht="12.75">
      <c r="A77" s="56"/>
      <c r="B77" s="56"/>
      <c r="C77" s="56"/>
      <c r="D77" s="56"/>
      <c r="E77" s="56"/>
      <c r="F77" s="56"/>
      <c r="G77" s="56"/>
      <c r="H77" s="56"/>
      <c r="I77" s="56"/>
      <c r="J77" s="56"/>
      <c r="K77" s="57"/>
      <c r="L77" s="56"/>
      <c r="M77" s="56"/>
      <c r="N77" s="56"/>
      <c r="O77" s="105"/>
      <c r="P77" s="56"/>
    </row>
    <row r="78" spans="1:16" s="70" customFormat="1" ht="10.5">
      <c r="A78" s="72" t="s">
        <v>71</v>
      </c>
      <c r="B78" s="56"/>
      <c r="C78" s="56"/>
      <c r="D78" s="56"/>
      <c r="E78" s="56"/>
      <c r="F78" s="56"/>
      <c r="G78" s="56"/>
      <c r="H78" s="56"/>
      <c r="I78" s="56"/>
      <c r="J78" s="56"/>
      <c r="K78" s="57"/>
      <c r="L78" s="56"/>
      <c r="M78" s="56"/>
      <c r="N78" s="56"/>
      <c r="O78" s="105"/>
      <c r="P78" s="56"/>
    </row>
    <row r="79" spans="1:16" s="70" customFormat="1" ht="10.5">
      <c r="A79" s="56"/>
      <c r="B79" s="56"/>
      <c r="C79" s="56"/>
      <c r="D79" s="56"/>
      <c r="E79" s="56"/>
      <c r="F79" s="56"/>
      <c r="G79" s="56"/>
      <c r="H79" s="56"/>
      <c r="I79" s="56"/>
      <c r="J79" s="56"/>
      <c r="K79" s="57"/>
      <c r="L79" s="56"/>
      <c r="M79" s="56"/>
      <c r="N79" s="56"/>
      <c r="O79" s="105"/>
      <c r="P79" s="56"/>
    </row>
    <row r="80" spans="1:15" s="56" customFormat="1" ht="10.5">
      <c r="A80" s="72" t="s">
        <v>72</v>
      </c>
      <c r="K80" s="57"/>
      <c r="O80" s="105"/>
    </row>
    <row r="81" spans="1:16" s="56" customFormat="1" ht="12.75">
      <c r="A81" s="20"/>
      <c r="B81" s="20"/>
      <c r="C81" s="20"/>
      <c r="D81" s="20"/>
      <c r="E81" s="20"/>
      <c r="F81" s="20"/>
      <c r="G81" s="20"/>
      <c r="H81" s="20"/>
      <c r="I81" s="20"/>
      <c r="J81" s="20"/>
      <c r="K81" s="39"/>
      <c r="L81" s="20"/>
      <c r="M81" s="20"/>
      <c r="N81" s="40"/>
      <c r="O81" s="75"/>
      <c r="P81" s="20"/>
    </row>
    <row r="82" spans="1:16" s="56" customFormat="1" ht="10.5" customHeight="1">
      <c r="A82" s="20"/>
      <c r="B82" s="20"/>
      <c r="C82" s="20"/>
      <c r="D82" s="20"/>
      <c r="E82" s="20"/>
      <c r="F82" s="20"/>
      <c r="G82" s="20"/>
      <c r="H82" s="20"/>
      <c r="I82" s="20"/>
      <c r="J82" s="20"/>
      <c r="K82" s="39"/>
      <c r="L82" s="20"/>
      <c r="M82" s="20"/>
      <c r="N82" s="40"/>
      <c r="O82" s="75"/>
      <c r="P82" s="20"/>
    </row>
    <row r="83" spans="1:16" s="56" customFormat="1" ht="12.75">
      <c r="A83" s="20"/>
      <c r="B83" s="20"/>
      <c r="C83" s="20"/>
      <c r="D83" s="20"/>
      <c r="E83" s="20"/>
      <c r="F83" s="20"/>
      <c r="G83" s="20"/>
      <c r="H83" s="20"/>
      <c r="I83" s="20"/>
      <c r="J83" s="20"/>
      <c r="K83" s="39"/>
      <c r="L83" s="20"/>
      <c r="M83" s="20"/>
      <c r="N83" s="40"/>
      <c r="O83" s="75"/>
      <c r="P83" s="20"/>
    </row>
    <row r="84" spans="1:16" s="56" customFormat="1" ht="12.75">
      <c r="A84" s="20"/>
      <c r="B84" s="20"/>
      <c r="C84" s="20"/>
      <c r="D84" s="20"/>
      <c r="E84" s="20"/>
      <c r="F84" s="20"/>
      <c r="G84" s="20"/>
      <c r="H84" s="20"/>
      <c r="I84" s="20"/>
      <c r="J84" s="20"/>
      <c r="K84" s="39"/>
      <c r="L84" s="20"/>
      <c r="M84" s="20"/>
      <c r="N84" s="40"/>
      <c r="O84" s="75"/>
      <c r="P84" s="20"/>
    </row>
    <row r="85" spans="1:16" s="56" customFormat="1" ht="12.75">
      <c r="A85" s="20"/>
      <c r="B85" s="20"/>
      <c r="C85" s="20"/>
      <c r="D85" s="20"/>
      <c r="E85" s="20"/>
      <c r="F85" s="20"/>
      <c r="G85" s="20"/>
      <c r="H85" s="20"/>
      <c r="I85" s="20"/>
      <c r="J85" s="20"/>
      <c r="K85" s="39"/>
      <c r="L85" s="20"/>
      <c r="M85" s="20"/>
      <c r="N85" s="40"/>
      <c r="O85" s="75"/>
      <c r="P85" s="20"/>
    </row>
    <row r="86" spans="1:16" s="56" customFormat="1" ht="10.5" customHeight="1">
      <c r="A86" s="20"/>
      <c r="B86" s="20"/>
      <c r="C86" s="20"/>
      <c r="D86" s="20"/>
      <c r="E86" s="20"/>
      <c r="F86" s="20"/>
      <c r="G86" s="20"/>
      <c r="H86" s="20"/>
      <c r="I86" s="20"/>
      <c r="J86" s="20"/>
      <c r="K86" s="39"/>
      <c r="L86" s="20"/>
      <c r="M86" s="20"/>
      <c r="N86" s="40"/>
      <c r="O86" s="75"/>
      <c r="P86" s="20"/>
    </row>
    <row r="87" spans="1:16" s="56" customFormat="1" ht="4.5" customHeight="1">
      <c r="A87" s="20"/>
      <c r="B87" s="20"/>
      <c r="C87" s="20"/>
      <c r="D87" s="20"/>
      <c r="E87" s="20"/>
      <c r="F87" s="20"/>
      <c r="G87" s="20"/>
      <c r="H87" s="20"/>
      <c r="I87" s="20"/>
      <c r="J87" s="20"/>
      <c r="K87" s="39"/>
      <c r="L87" s="20"/>
      <c r="M87" s="20"/>
      <c r="N87" s="40"/>
      <c r="O87" s="75"/>
      <c r="P87" s="20"/>
    </row>
    <row r="88" spans="1:16" s="56" customFormat="1" ht="12.75">
      <c r="A88" s="20"/>
      <c r="B88" s="20"/>
      <c r="C88" s="20"/>
      <c r="D88" s="20"/>
      <c r="E88" s="20"/>
      <c r="F88" s="20"/>
      <c r="G88" s="20"/>
      <c r="H88" s="20"/>
      <c r="I88" s="20"/>
      <c r="J88" s="20"/>
      <c r="K88" s="39"/>
      <c r="L88" s="20"/>
      <c r="M88" s="20"/>
      <c r="N88" s="40"/>
      <c r="O88" s="75"/>
      <c r="P88" s="20"/>
    </row>
    <row r="89" spans="1:16" s="56" customFormat="1" ht="12.75">
      <c r="A89" s="20"/>
      <c r="B89" s="20"/>
      <c r="C89" s="20"/>
      <c r="D89" s="20"/>
      <c r="E89" s="20"/>
      <c r="F89" s="20"/>
      <c r="G89" s="20"/>
      <c r="H89" s="20"/>
      <c r="I89" s="20"/>
      <c r="J89" s="20"/>
      <c r="K89" s="39"/>
      <c r="L89" s="20"/>
      <c r="M89" s="20"/>
      <c r="N89" s="40"/>
      <c r="O89" s="75"/>
      <c r="P89" s="20"/>
    </row>
    <row r="90" spans="1:16" s="56" customFormat="1" ht="12.75">
      <c r="A90" s="20"/>
      <c r="B90" s="20"/>
      <c r="C90" s="20"/>
      <c r="D90" s="20"/>
      <c r="E90" s="20"/>
      <c r="F90" s="20"/>
      <c r="G90" s="20"/>
      <c r="H90" s="20"/>
      <c r="I90" s="20"/>
      <c r="J90" s="20"/>
      <c r="K90" s="39"/>
      <c r="L90" s="20"/>
      <c r="M90" s="20"/>
      <c r="N90" s="40"/>
      <c r="O90" s="75"/>
      <c r="P90" s="20"/>
    </row>
    <row r="91" spans="1:16" s="56" customFormat="1" ht="12.75">
      <c r="A91" s="20"/>
      <c r="B91" s="20"/>
      <c r="C91" s="20"/>
      <c r="D91" s="20"/>
      <c r="E91" s="20"/>
      <c r="F91" s="20"/>
      <c r="G91" s="20"/>
      <c r="H91" s="20"/>
      <c r="I91" s="20"/>
      <c r="J91" s="20"/>
      <c r="K91" s="39"/>
      <c r="L91" s="20"/>
      <c r="M91" s="20"/>
      <c r="N91" s="40"/>
      <c r="O91" s="75"/>
      <c r="P91" s="20"/>
    </row>
    <row r="92" spans="1:16" s="56" customFormat="1" ht="12.75">
      <c r="A92" s="20"/>
      <c r="B92" s="20"/>
      <c r="C92" s="20"/>
      <c r="D92" s="20"/>
      <c r="E92" s="20"/>
      <c r="F92" s="20"/>
      <c r="G92" s="20"/>
      <c r="H92" s="20"/>
      <c r="I92" s="20"/>
      <c r="J92" s="20"/>
      <c r="K92" s="39"/>
      <c r="L92" s="20"/>
      <c r="M92" s="20"/>
      <c r="N92" s="40"/>
      <c r="O92" s="75"/>
      <c r="P92" s="20"/>
    </row>
    <row r="93" spans="1:16" s="56" customFormat="1" ht="4.5" customHeight="1">
      <c r="A93" s="20"/>
      <c r="B93" s="20"/>
      <c r="C93" s="20"/>
      <c r="D93" s="20"/>
      <c r="E93" s="20"/>
      <c r="F93" s="20"/>
      <c r="G93" s="20"/>
      <c r="H93" s="20"/>
      <c r="I93" s="20"/>
      <c r="J93" s="20"/>
      <c r="K93" s="39"/>
      <c r="L93" s="20"/>
      <c r="M93" s="20"/>
      <c r="N93" s="40"/>
      <c r="O93" s="75"/>
      <c r="P93" s="20"/>
    </row>
    <row r="94" spans="1:16" s="56" customFormat="1" ht="12.75">
      <c r="A94" s="20"/>
      <c r="B94" s="20"/>
      <c r="C94" s="20"/>
      <c r="D94" s="20"/>
      <c r="E94" s="20"/>
      <c r="F94" s="20"/>
      <c r="G94" s="20"/>
      <c r="H94" s="20"/>
      <c r="I94" s="20"/>
      <c r="J94" s="20"/>
      <c r="K94" s="39"/>
      <c r="L94" s="20"/>
      <c r="M94" s="20"/>
      <c r="N94" s="40"/>
      <c r="O94" s="75"/>
      <c r="P94" s="20"/>
    </row>
    <row r="95" spans="1:16" s="56" customFormat="1" ht="12.75">
      <c r="A95" s="20"/>
      <c r="B95" s="20"/>
      <c r="C95" s="20"/>
      <c r="D95" s="20"/>
      <c r="E95" s="20"/>
      <c r="F95" s="20"/>
      <c r="G95" s="20"/>
      <c r="H95" s="20"/>
      <c r="I95" s="20"/>
      <c r="J95" s="20"/>
      <c r="K95" s="39"/>
      <c r="L95" s="20"/>
      <c r="M95" s="20"/>
      <c r="N95" s="40"/>
      <c r="O95" s="75"/>
      <c r="P95" s="20"/>
    </row>
    <row r="96" spans="1:16" s="56" customFormat="1" ht="12.75">
      <c r="A96" s="20"/>
      <c r="B96" s="20"/>
      <c r="C96" s="20"/>
      <c r="D96" s="20"/>
      <c r="E96" s="20"/>
      <c r="F96" s="20"/>
      <c r="G96" s="20"/>
      <c r="H96" s="20"/>
      <c r="I96" s="20"/>
      <c r="J96" s="20"/>
      <c r="K96" s="39"/>
      <c r="L96" s="20"/>
      <c r="M96" s="20"/>
      <c r="N96" s="40"/>
      <c r="O96" s="75"/>
      <c r="P96" s="20"/>
    </row>
    <row r="97" spans="1:16" s="56" customFormat="1" ht="12.75">
      <c r="A97" s="20"/>
      <c r="B97" s="20"/>
      <c r="C97" s="20"/>
      <c r="D97" s="20"/>
      <c r="E97" s="20"/>
      <c r="F97" s="20"/>
      <c r="G97" s="20"/>
      <c r="H97" s="20"/>
      <c r="I97" s="20"/>
      <c r="J97" s="20"/>
      <c r="K97" s="39"/>
      <c r="L97" s="20"/>
      <c r="M97" s="20"/>
      <c r="N97" s="40"/>
      <c r="O97" s="75"/>
      <c r="P97" s="20"/>
    </row>
    <row r="98" spans="1:16" s="56" customFormat="1" ht="12.75">
      <c r="A98" s="20"/>
      <c r="B98" s="20"/>
      <c r="C98" s="20"/>
      <c r="D98" s="20"/>
      <c r="E98" s="20"/>
      <c r="F98" s="20"/>
      <c r="G98" s="20"/>
      <c r="H98" s="20"/>
      <c r="I98" s="20"/>
      <c r="J98" s="20"/>
      <c r="K98" s="39"/>
      <c r="L98" s="20"/>
      <c r="M98" s="20"/>
      <c r="N98" s="40"/>
      <c r="O98" s="75"/>
      <c r="P98" s="20"/>
    </row>
    <row r="99" spans="1:16" s="56" customFormat="1" ht="12.75">
      <c r="A99" s="20"/>
      <c r="B99" s="20"/>
      <c r="C99" s="20"/>
      <c r="D99" s="20"/>
      <c r="E99" s="20"/>
      <c r="F99" s="20"/>
      <c r="G99" s="20"/>
      <c r="H99" s="20"/>
      <c r="I99" s="20"/>
      <c r="J99" s="20"/>
      <c r="K99" s="39"/>
      <c r="L99" s="20"/>
      <c r="M99" s="20"/>
      <c r="N99" s="40"/>
      <c r="O99" s="75"/>
      <c r="P99" s="20"/>
    </row>
    <row r="100" spans="1:16" s="56" customFormat="1" ht="4.5" customHeight="1">
      <c r="A100" s="20"/>
      <c r="B100" s="20"/>
      <c r="C100" s="20"/>
      <c r="D100" s="20"/>
      <c r="E100" s="20"/>
      <c r="F100" s="20"/>
      <c r="G100" s="20"/>
      <c r="H100" s="20"/>
      <c r="I100" s="20"/>
      <c r="J100" s="20"/>
      <c r="K100" s="39"/>
      <c r="L100" s="20"/>
      <c r="M100" s="20"/>
      <c r="N100" s="40"/>
      <c r="O100" s="75"/>
      <c r="P100" s="20"/>
    </row>
    <row r="101" spans="1:16" s="56" customFormat="1" ht="12.75">
      <c r="A101" s="20"/>
      <c r="B101" s="20"/>
      <c r="C101" s="20"/>
      <c r="D101" s="20"/>
      <c r="E101" s="20"/>
      <c r="F101" s="20"/>
      <c r="G101" s="20"/>
      <c r="H101" s="20"/>
      <c r="I101" s="20"/>
      <c r="J101" s="20"/>
      <c r="K101" s="39"/>
      <c r="L101" s="20"/>
      <c r="M101" s="20"/>
      <c r="N101" s="40"/>
      <c r="O101" s="75"/>
      <c r="P101" s="20"/>
    </row>
    <row r="102" spans="1:16" s="56" customFormat="1" ht="12.75">
      <c r="A102" s="20"/>
      <c r="B102" s="20"/>
      <c r="C102" s="20"/>
      <c r="D102" s="20"/>
      <c r="E102" s="20"/>
      <c r="F102" s="20"/>
      <c r="G102" s="20"/>
      <c r="H102" s="20"/>
      <c r="I102" s="20"/>
      <c r="J102" s="20"/>
      <c r="K102" s="39"/>
      <c r="L102" s="20"/>
      <c r="M102" s="20"/>
      <c r="N102" s="40"/>
      <c r="O102" s="75"/>
      <c r="P102" s="20"/>
    </row>
    <row r="103" spans="1:16" s="56" customFormat="1" ht="12.75">
      <c r="A103" s="20"/>
      <c r="B103" s="20"/>
      <c r="C103" s="20"/>
      <c r="D103" s="20"/>
      <c r="E103" s="20"/>
      <c r="F103" s="20"/>
      <c r="G103" s="20"/>
      <c r="H103" s="20"/>
      <c r="I103" s="20"/>
      <c r="J103" s="20"/>
      <c r="K103" s="39"/>
      <c r="L103" s="20"/>
      <c r="M103" s="20"/>
      <c r="N103" s="40"/>
      <c r="O103" s="75"/>
      <c r="P103" s="20"/>
    </row>
    <row r="104" spans="1:16" s="56" customFormat="1" ht="12.75">
      <c r="A104" s="20"/>
      <c r="B104" s="20"/>
      <c r="C104" s="20"/>
      <c r="D104" s="20"/>
      <c r="E104" s="20"/>
      <c r="F104" s="20"/>
      <c r="G104" s="20"/>
      <c r="H104" s="20"/>
      <c r="I104" s="20"/>
      <c r="J104" s="20"/>
      <c r="K104" s="39"/>
      <c r="L104" s="20"/>
      <c r="M104" s="20"/>
      <c r="N104" s="40"/>
      <c r="O104" s="75"/>
      <c r="P104" s="20"/>
    </row>
    <row r="105" spans="1:16" s="56" customFormat="1" ht="12.75">
      <c r="A105" s="20"/>
      <c r="B105" s="20"/>
      <c r="C105" s="20"/>
      <c r="D105" s="20"/>
      <c r="E105" s="20"/>
      <c r="F105" s="20"/>
      <c r="G105" s="20"/>
      <c r="H105" s="20"/>
      <c r="I105" s="20"/>
      <c r="J105" s="20"/>
      <c r="K105" s="39"/>
      <c r="L105" s="20"/>
      <c r="M105" s="20"/>
      <c r="N105" s="40"/>
      <c r="O105" s="75"/>
      <c r="P105" s="20"/>
    </row>
  </sheetData>
  <printOptions/>
  <pageMargins left="0.75" right="0.75" top="1" bottom="1" header="0" footer="0"/>
  <pageSetup fitToHeight="1" fitToWidth="1" orientation="landscape" paperSize="9" scale="55" r:id="rId1"/>
</worksheet>
</file>

<file path=xl/worksheets/sheet5.xml><?xml version="1.0" encoding="utf-8"?>
<worksheet xmlns="http://schemas.openxmlformats.org/spreadsheetml/2006/main" xmlns:r="http://schemas.openxmlformats.org/officeDocument/2006/relationships">
  <dimension ref="A1:P70"/>
  <sheetViews>
    <sheetView workbookViewId="0" topLeftCell="A4">
      <selection activeCell="C18" sqref="C18"/>
    </sheetView>
  </sheetViews>
  <sheetFormatPr defaultColWidth="11.421875" defaultRowHeight="12.75"/>
  <cols>
    <col min="1" max="1" width="27.28125" style="40" customWidth="1"/>
    <col min="2" max="2" width="20.421875" style="20" customWidth="1"/>
    <col min="3" max="3" width="10.421875" style="20" customWidth="1"/>
    <col min="4" max="4" width="8.7109375" style="20" customWidth="1"/>
    <col min="5" max="5" width="8.421875" style="20" customWidth="1"/>
    <col min="6" max="6" width="10.7109375" style="20" customWidth="1"/>
    <col min="7" max="7" width="12.140625" style="20" customWidth="1"/>
    <col min="8" max="8" width="6.57421875" style="20" customWidth="1"/>
    <col min="9" max="9" width="2.57421875" style="20" customWidth="1"/>
    <col min="10" max="10" width="6.140625" style="20" customWidth="1"/>
    <col min="11" max="11" width="12.7109375" style="39" customWidth="1"/>
    <col min="12" max="12" width="14.00390625" style="20" customWidth="1"/>
    <col min="13" max="13" width="4.421875" style="20" customWidth="1"/>
    <col min="14" max="14" width="13.421875" style="40" customWidth="1"/>
    <col min="15" max="15" width="8.00390625" style="20" customWidth="1"/>
    <col min="16" max="16" width="36.28125" style="20" customWidth="1"/>
    <col min="17" max="16384" width="11.421875" style="20" customWidth="1"/>
  </cols>
  <sheetData>
    <row r="1" ht="19.5">
      <c r="A1" s="38" t="s">
        <v>0</v>
      </c>
    </row>
    <row r="2" ht="30.75">
      <c r="A2" s="41" t="s">
        <v>1</v>
      </c>
    </row>
    <row r="4" spans="1:15" ht="19.5">
      <c r="A4" s="121" t="s">
        <v>145</v>
      </c>
      <c r="C4" s="106" t="s">
        <v>131</v>
      </c>
      <c r="G4" s="39"/>
      <c r="I4" s="43"/>
      <c r="L4" s="39"/>
      <c r="N4" s="44"/>
      <c r="O4" s="43"/>
    </row>
    <row r="5" spans="7:15" ht="12.75">
      <c r="G5" s="39"/>
      <c r="I5" s="43"/>
      <c r="L5" s="39"/>
      <c r="N5" s="44"/>
      <c r="O5" s="43"/>
    </row>
    <row r="6" spans="1:15" s="43" customFormat="1" ht="12.75">
      <c r="A6" s="45" t="s">
        <v>2</v>
      </c>
      <c r="B6" s="20"/>
      <c r="E6" s="46"/>
      <c r="F6" s="47" t="s">
        <v>3</v>
      </c>
      <c r="G6" s="48" t="s">
        <v>4</v>
      </c>
      <c r="H6" s="49"/>
      <c r="I6" s="49"/>
      <c r="J6" s="49"/>
      <c r="K6" s="50"/>
      <c r="L6" s="51" t="s">
        <v>5</v>
      </c>
      <c r="M6" s="47" t="s">
        <v>6</v>
      </c>
      <c r="N6" s="52"/>
      <c r="O6" s="47" t="s">
        <v>7</v>
      </c>
    </row>
    <row r="7" spans="7:15" ht="13.5" thickBot="1">
      <c r="G7" s="39"/>
      <c r="I7" s="43"/>
      <c r="L7" s="39"/>
      <c r="N7" s="53" t="s">
        <v>8</v>
      </c>
      <c r="O7" s="43"/>
    </row>
    <row r="8" spans="1:16" ht="14.25" thickBot="1" thickTop="1">
      <c r="A8" s="246" t="s">
        <v>9</v>
      </c>
      <c r="B8" s="54"/>
      <c r="C8" s="54"/>
      <c r="D8" s="246" t="s">
        <v>10</v>
      </c>
      <c r="E8" s="250" t="s">
        <v>10</v>
      </c>
      <c r="F8" s="56"/>
      <c r="G8" s="258" t="s">
        <v>11</v>
      </c>
      <c r="H8" s="259"/>
      <c r="I8" s="259"/>
      <c r="J8" s="259"/>
      <c r="K8" s="260"/>
      <c r="L8" s="57"/>
      <c r="M8" s="56"/>
      <c r="N8" s="53" t="s">
        <v>12</v>
      </c>
      <c r="O8" s="54"/>
      <c r="P8" s="56"/>
    </row>
    <row r="9" spans="1:16" ht="14.25" thickBot="1" thickTop="1">
      <c r="A9" s="247" t="s">
        <v>13</v>
      </c>
      <c r="B9" s="248" t="s">
        <v>14</v>
      </c>
      <c r="C9" s="249" t="s">
        <v>15</v>
      </c>
      <c r="D9" s="251" t="s">
        <v>16</v>
      </c>
      <c r="E9" s="251" t="s">
        <v>17</v>
      </c>
      <c r="F9" s="248" t="s">
        <v>18</v>
      </c>
      <c r="G9" s="252" t="s">
        <v>19</v>
      </c>
      <c r="H9" s="253" t="s">
        <v>20</v>
      </c>
      <c r="I9" s="253" t="s">
        <v>21</v>
      </c>
      <c r="J9" s="253" t="s">
        <v>20</v>
      </c>
      <c r="K9" s="254" t="s">
        <v>22</v>
      </c>
      <c r="L9" s="255" t="s">
        <v>23</v>
      </c>
      <c r="M9" s="249" t="s">
        <v>24</v>
      </c>
      <c r="N9" s="256"/>
      <c r="O9" s="249" t="s">
        <v>25</v>
      </c>
      <c r="P9" s="249" t="s">
        <v>26</v>
      </c>
    </row>
    <row r="10" spans="1:16" ht="13.5" thickTop="1">
      <c r="A10" s="80"/>
      <c r="B10" s="62"/>
      <c r="C10" s="62"/>
      <c r="D10" s="62"/>
      <c r="E10" s="62"/>
      <c r="F10" s="62"/>
      <c r="G10" s="63"/>
      <c r="H10" s="64"/>
      <c r="I10" s="16" t="s">
        <v>21</v>
      </c>
      <c r="J10" s="64"/>
      <c r="K10" s="81"/>
      <c r="L10" s="82" t="e">
        <f>SUM(G10)+H10/(H10+J10)*(K10-G10)</f>
        <v>#DIV/0!</v>
      </c>
      <c r="M10" s="62"/>
      <c r="N10" s="35"/>
      <c r="O10" s="68"/>
      <c r="P10" s="62"/>
    </row>
    <row r="11" spans="1:16" ht="12.75">
      <c r="A11" s="84"/>
      <c r="B11" s="11"/>
      <c r="C11" s="12"/>
      <c r="D11" s="141"/>
      <c r="E11" s="11"/>
      <c r="F11" s="11"/>
      <c r="G11" s="15"/>
      <c r="H11" s="11"/>
      <c r="I11" s="16" t="s">
        <v>21</v>
      </c>
      <c r="J11" s="11"/>
      <c r="K11" s="17"/>
      <c r="L11" s="18" t="e">
        <f aca="true" t="shared" si="0" ref="L11:L16">SUM(G11)+H11/(H11+J11)*(K11-G11)</f>
        <v>#DIV/0!</v>
      </c>
      <c r="M11" s="11"/>
      <c r="N11" s="7"/>
      <c r="O11" s="27"/>
      <c r="P11" s="11"/>
    </row>
    <row r="12" spans="1:16" ht="12.75">
      <c r="A12" s="84" t="s">
        <v>132</v>
      </c>
      <c r="B12" s="11" t="s">
        <v>81</v>
      </c>
      <c r="C12" s="12">
        <v>37800</v>
      </c>
      <c r="D12" s="141" t="s">
        <v>27</v>
      </c>
      <c r="E12" s="11" t="s">
        <v>35</v>
      </c>
      <c r="F12" s="11" t="s">
        <v>119</v>
      </c>
      <c r="G12" s="15">
        <v>6.7</v>
      </c>
      <c r="H12" s="11">
        <v>2</v>
      </c>
      <c r="I12" s="16" t="s">
        <v>21</v>
      </c>
      <c r="J12" s="14" t="s">
        <v>28</v>
      </c>
      <c r="K12" s="17">
        <v>0</v>
      </c>
      <c r="L12" s="18"/>
      <c r="M12" s="11">
        <v>3</v>
      </c>
      <c r="N12" s="23"/>
      <c r="O12" s="27">
        <v>2</v>
      </c>
      <c r="P12" s="11"/>
    </row>
    <row r="13" spans="1:16" ht="12.75">
      <c r="A13" s="84" t="s">
        <v>132</v>
      </c>
      <c r="B13" s="11" t="s">
        <v>81</v>
      </c>
      <c r="C13" s="12">
        <v>37800</v>
      </c>
      <c r="D13" s="141" t="s">
        <v>27</v>
      </c>
      <c r="E13" s="11" t="s">
        <v>35</v>
      </c>
      <c r="F13" s="11" t="s">
        <v>119</v>
      </c>
      <c r="G13" s="15">
        <v>6.9</v>
      </c>
      <c r="H13" s="11">
        <v>1</v>
      </c>
      <c r="I13" s="16" t="s">
        <v>21</v>
      </c>
      <c r="J13" s="14" t="s">
        <v>28</v>
      </c>
      <c r="K13" s="17">
        <v>0</v>
      </c>
      <c r="L13" s="18"/>
      <c r="M13" s="11">
        <v>3</v>
      </c>
      <c r="N13" s="8">
        <v>7.1</v>
      </c>
      <c r="O13" s="27">
        <v>2</v>
      </c>
      <c r="P13" s="11" t="s">
        <v>134</v>
      </c>
    </row>
    <row r="14" spans="1:16" ht="12.75">
      <c r="A14" s="84"/>
      <c r="B14" s="11"/>
      <c r="C14" s="12"/>
      <c r="D14" s="141"/>
      <c r="E14" s="11"/>
      <c r="F14" s="11"/>
      <c r="G14" s="15"/>
      <c r="H14" s="11"/>
      <c r="I14" s="16" t="s">
        <v>21</v>
      </c>
      <c r="J14" s="11"/>
      <c r="K14" s="17"/>
      <c r="L14" s="18" t="e">
        <f t="shared" si="0"/>
        <v>#DIV/0!</v>
      </c>
      <c r="M14" s="11"/>
      <c r="N14" s="7"/>
      <c r="O14" s="27"/>
      <c r="P14" s="11"/>
    </row>
    <row r="15" spans="1:16" ht="12.75">
      <c r="A15" s="84" t="s">
        <v>132</v>
      </c>
      <c r="B15" s="11" t="s">
        <v>136</v>
      </c>
      <c r="C15" s="12">
        <v>37841</v>
      </c>
      <c r="D15" s="141" t="s">
        <v>79</v>
      </c>
      <c r="E15" s="11" t="s">
        <v>42</v>
      </c>
      <c r="F15" s="11" t="s">
        <v>99</v>
      </c>
      <c r="G15" s="15">
        <v>5.8</v>
      </c>
      <c r="H15" s="11">
        <v>2.5</v>
      </c>
      <c r="I15" s="16" t="s">
        <v>21</v>
      </c>
      <c r="J15" s="11">
        <v>3.5</v>
      </c>
      <c r="K15" s="17">
        <v>6.9</v>
      </c>
      <c r="L15" s="18">
        <f>SUM(G15)+H15/(H15+J15)*(K15-G15)</f>
        <v>6.258333333333334</v>
      </c>
      <c r="M15" s="11">
        <v>2</v>
      </c>
      <c r="N15" s="6">
        <v>6.3</v>
      </c>
      <c r="O15" s="27" t="s">
        <v>137</v>
      </c>
      <c r="P15" s="11" t="s">
        <v>138</v>
      </c>
    </row>
    <row r="16" spans="1:16" ht="12.75">
      <c r="A16" s="84"/>
      <c r="B16" s="11"/>
      <c r="C16" s="12"/>
      <c r="D16" s="139"/>
      <c r="E16" s="134"/>
      <c r="F16" s="11"/>
      <c r="G16" s="15"/>
      <c r="H16" s="11"/>
      <c r="I16" s="16" t="s">
        <v>21</v>
      </c>
      <c r="J16" s="11"/>
      <c r="K16" s="17"/>
      <c r="L16" s="18" t="e">
        <f t="shared" si="0"/>
        <v>#DIV/0!</v>
      </c>
      <c r="M16" s="11"/>
      <c r="N16" s="7"/>
      <c r="O16" s="27"/>
      <c r="P16" s="11"/>
    </row>
    <row r="17" spans="1:16" ht="12.75">
      <c r="A17" s="84" t="s">
        <v>132</v>
      </c>
      <c r="B17" s="11" t="s">
        <v>32</v>
      </c>
      <c r="C17" s="12">
        <v>38167</v>
      </c>
      <c r="D17" s="141"/>
      <c r="E17" s="11" t="s">
        <v>31</v>
      </c>
      <c r="F17" s="11" t="s">
        <v>88</v>
      </c>
      <c r="G17" s="15">
        <v>6.2</v>
      </c>
      <c r="H17" s="11">
        <v>2</v>
      </c>
      <c r="I17" s="16" t="s">
        <v>21</v>
      </c>
      <c r="J17" s="11">
        <v>3</v>
      </c>
      <c r="K17" s="17">
        <v>6.9</v>
      </c>
      <c r="L17" s="18">
        <f>SUM(G17)+H17/(H17+J17)*(K17-G17)</f>
        <v>6.48</v>
      </c>
      <c r="M17" s="11">
        <v>2</v>
      </c>
      <c r="N17" s="6">
        <v>6.5</v>
      </c>
      <c r="O17" s="27" t="s">
        <v>220</v>
      </c>
      <c r="P17" s="11" t="s">
        <v>138</v>
      </c>
    </row>
    <row r="18" spans="1:16" ht="12.75">
      <c r="A18" s="84" t="s">
        <v>132</v>
      </c>
      <c r="B18" s="11" t="s">
        <v>32</v>
      </c>
      <c r="C18" s="12">
        <v>38167</v>
      </c>
      <c r="D18" s="141"/>
      <c r="E18" s="11" t="s">
        <v>31</v>
      </c>
      <c r="F18" s="11" t="s">
        <v>88</v>
      </c>
      <c r="G18" s="15">
        <v>6.2</v>
      </c>
      <c r="H18" s="11">
        <v>2.5</v>
      </c>
      <c r="I18" s="16" t="s">
        <v>21</v>
      </c>
      <c r="J18" s="11">
        <v>3</v>
      </c>
      <c r="K18" s="17">
        <v>6.9</v>
      </c>
      <c r="L18" s="18">
        <f aca="true" t="shared" si="1" ref="L18:L38">SUM(G18)+H18/(H18+J18)*(K18-G18)</f>
        <v>6.5181818181818185</v>
      </c>
      <c r="M18" s="11">
        <v>2</v>
      </c>
      <c r="N18" s="7">
        <f>SUM(L17:L18)/2</f>
        <v>6.49909090909091</v>
      </c>
      <c r="O18" s="27" t="s">
        <v>220</v>
      </c>
      <c r="P18" s="11"/>
    </row>
    <row r="19" spans="1:16" ht="12.75">
      <c r="A19" s="84"/>
      <c r="B19" s="11"/>
      <c r="C19" s="12"/>
      <c r="D19" s="139"/>
      <c r="E19" s="134"/>
      <c r="F19" s="11"/>
      <c r="G19" s="15"/>
      <c r="H19" s="11"/>
      <c r="I19" s="16" t="s">
        <v>21</v>
      </c>
      <c r="J19" s="11"/>
      <c r="K19" s="17"/>
      <c r="L19" s="18" t="e">
        <f t="shared" si="1"/>
        <v>#DIV/0!</v>
      </c>
      <c r="M19" s="11"/>
      <c r="N19" s="7"/>
      <c r="O19" s="27"/>
      <c r="P19" s="11"/>
    </row>
    <row r="20" spans="1:16" ht="12.75">
      <c r="A20" s="84" t="s">
        <v>132</v>
      </c>
      <c r="B20" s="11" t="s">
        <v>32</v>
      </c>
      <c r="C20" s="12">
        <v>38181</v>
      </c>
      <c r="D20" s="141"/>
      <c r="E20" s="11" t="s">
        <v>147</v>
      </c>
      <c r="F20" s="11" t="s">
        <v>88</v>
      </c>
      <c r="G20" s="15">
        <v>6.2</v>
      </c>
      <c r="H20" s="11">
        <v>2</v>
      </c>
      <c r="I20" s="16" t="s">
        <v>21</v>
      </c>
      <c r="J20" s="11">
        <v>2</v>
      </c>
      <c r="K20" s="17">
        <v>6.9</v>
      </c>
      <c r="L20" s="18">
        <f>SUM(G20)+H20/(H20+J20)*(K20-G20)</f>
        <v>6.550000000000001</v>
      </c>
      <c r="M20" s="11">
        <v>2</v>
      </c>
      <c r="N20" s="6">
        <v>6.6</v>
      </c>
      <c r="O20" s="27">
        <v>1.5</v>
      </c>
      <c r="P20" s="11"/>
    </row>
    <row r="21" spans="1:16" ht="12.75">
      <c r="A21" s="84"/>
      <c r="B21" s="11"/>
      <c r="C21" s="12"/>
      <c r="D21" s="139"/>
      <c r="E21" s="134"/>
      <c r="F21" s="11"/>
      <c r="G21" s="15"/>
      <c r="H21" s="11"/>
      <c r="I21" s="16" t="s">
        <v>21</v>
      </c>
      <c r="J21" s="11"/>
      <c r="K21" s="17"/>
      <c r="L21" s="18" t="e">
        <f t="shared" si="1"/>
        <v>#DIV/0!</v>
      </c>
      <c r="M21" s="11"/>
      <c r="N21" s="7"/>
      <c r="O21" s="27"/>
      <c r="P21" s="11"/>
    </row>
    <row r="22" spans="1:16" ht="12.75">
      <c r="A22" s="84" t="s">
        <v>132</v>
      </c>
      <c r="B22" s="11" t="s">
        <v>32</v>
      </c>
      <c r="C22" s="12">
        <v>38358</v>
      </c>
      <c r="D22" s="141"/>
      <c r="E22" s="11" t="s">
        <v>404</v>
      </c>
      <c r="F22" s="11" t="s">
        <v>88</v>
      </c>
      <c r="G22" s="15">
        <v>6.9</v>
      </c>
      <c r="H22" s="11">
        <v>4</v>
      </c>
      <c r="I22" s="16" t="s">
        <v>21</v>
      </c>
      <c r="J22" s="11">
        <v>6</v>
      </c>
      <c r="K22" s="17">
        <v>8</v>
      </c>
      <c r="L22" s="18">
        <f>SUM(G22)+H22/(H22+J22)*(K22-G22)</f>
        <v>7.34</v>
      </c>
      <c r="M22" s="11">
        <v>2</v>
      </c>
      <c r="N22" s="6">
        <v>7.3</v>
      </c>
      <c r="O22" s="27">
        <v>1.4</v>
      </c>
      <c r="P22" s="11"/>
    </row>
    <row r="23" spans="1:16" ht="12.75">
      <c r="A23" s="84"/>
      <c r="B23" s="11"/>
      <c r="C23" s="12"/>
      <c r="D23" s="139"/>
      <c r="E23" s="134"/>
      <c r="F23" s="11"/>
      <c r="G23" s="15"/>
      <c r="H23" s="11"/>
      <c r="I23" s="16" t="s">
        <v>21</v>
      </c>
      <c r="J23" s="11"/>
      <c r="K23" s="17"/>
      <c r="L23" s="18" t="e">
        <f t="shared" si="1"/>
        <v>#DIV/0!</v>
      </c>
      <c r="M23" s="11"/>
      <c r="N23" s="7"/>
      <c r="O23" s="27"/>
      <c r="P23" s="11"/>
    </row>
    <row r="24" spans="1:16" ht="12.75">
      <c r="A24" s="84"/>
      <c r="B24" s="11"/>
      <c r="C24" s="12"/>
      <c r="D24" s="139"/>
      <c r="E24" s="134"/>
      <c r="F24" s="11"/>
      <c r="G24" s="15"/>
      <c r="H24" s="11"/>
      <c r="I24" s="16" t="s">
        <v>21</v>
      </c>
      <c r="J24" s="11"/>
      <c r="K24" s="17"/>
      <c r="L24" s="18" t="e">
        <f t="shared" si="1"/>
        <v>#DIV/0!</v>
      </c>
      <c r="M24" s="11"/>
      <c r="N24" s="7"/>
      <c r="O24" s="27"/>
      <c r="P24" s="11"/>
    </row>
    <row r="25" spans="1:16" ht="12.75">
      <c r="A25" s="84"/>
      <c r="B25" s="11"/>
      <c r="C25" s="12"/>
      <c r="D25" s="139"/>
      <c r="E25" s="134"/>
      <c r="F25" s="11"/>
      <c r="G25" s="15"/>
      <c r="H25" s="11"/>
      <c r="I25" s="16" t="s">
        <v>21</v>
      </c>
      <c r="J25" s="11"/>
      <c r="K25" s="17"/>
      <c r="L25" s="18" t="e">
        <f t="shared" si="1"/>
        <v>#DIV/0!</v>
      </c>
      <c r="M25" s="11"/>
      <c r="N25" s="7"/>
      <c r="O25" s="27"/>
      <c r="P25" s="11"/>
    </row>
    <row r="26" spans="1:16" ht="12.75">
      <c r="A26" s="84"/>
      <c r="B26" s="11"/>
      <c r="C26" s="12"/>
      <c r="D26" s="139"/>
      <c r="E26" s="134"/>
      <c r="F26" s="11"/>
      <c r="G26" s="15"/>
      <c r="H26" s="11"/>
      <c r="I26" s="16" t="s">
        <v>21</v>
      </c>
      <c r="J26" s="11"/>
      <c r="K26" s="17"/>
      <c r="L26" s="18" t="e">
        <f t="shared" si="1"/>
        <v>#DIV/0!</v>
      </c>
      <c r="M26" s="11"/>
      <c r="N26" s="7"/>
      <c r="O26" s="27"/>
      <c r="P26" s="11"/>
    </row>
    <row r="27" spans="1:16" ht="12.75">
      <c r="A27" s="84"/>
      <c r="B27" s="11"/>
      <c r="C27" s="12"/>
      <c r="D27" s="139"/>
      <c r="E27" s="134"/>
      <c r="F27" s="11"/>
      <c r="G27" s="15"/>
      <c r="H27" s="11"/>
      <c r="I27" s="16" t="s">
        <v>21</v>
      </c>
      <c r="J27" s="11"/>
      <c r="K27" s="17"/>
      <c r="L27" s="18" t="e">
        <f t="shared" si="1"/>
        <v>#DIV/0!</v>
      </c>
      <c r="M27" s="11"/>
      <c r="N27" s="7"/>
      <c r="O27" s="27"/>
      <c r="P27" s="11"/>
    </row>
    <row r="28" spans="1:16" ht="12.75">
      <c r="A28" s="84"/>
      <c r="B28" s="11"/>
      <c r="C28" s="12"/>
      <c r="D28" s="139"/>
      <c r="E28" s="134"/>
      <c r="F28" s="11"/>
      <c r="G28" s="15"/>
      <c r="H28" s="11"/>
      <c r="I28" s="16" t="s">
        <v>21</v>
      </c>
      <c r="J28" s="11"/>
      <c r="K28" s="17"/>
      <c r="L28" s="18" t="e">
        <f t="shared" si="1"/>
        <v>#DIV/0!</v>
      </c>
      <c r="M28" s="11"/>
      <c r="N28" s="7"/>
      <c r="O28" s="27"/>
      <c r="P28" s="11"/>
    </row>
    <row r="29" spans="1:16" ht="12.75">
      <c r="A29" s="84"/>
      <c r="B29" s="11"/>
      <c r="C29" s="12"/>
      <c r="D29" s="139"/>
      <c r="E29" s="134"/>
      <c r="F29" s="11"/>
      <c r="G29" s="15"/>
      <c r="H29" s="11"/>
      <c r="I29" s="16" t="s">
        <v>21</v>
      </c>
      <c r="J29" s="11"/>
      <c r="K29" s="17"/>
      <c r="L29" s="18" t="e">
        <f t="shared" si="1"/>
        <v>#DIV/0!</v>
      </c>
      <c r="M29" s="11"/>
      <c r="N29" s="7"/>
      <c r="O29" s="27"/>
      <c r="P29" s="11"/>
    </row>
    <row r="30" spans="1:16" ht="12.75">
      <c r="A30" s="84"/>
      <c r="B30" s="11"/>
      <c r="C30" s="12"/>
      <c r="D30" s="139"/>
      <c r="E30" s="134"/>
      <c r="F30" s="11"/>
      <c r="G30" s="15"/>
      <c r="H30" s="11"/>
      <c r="I30" s="16" t="s">
        <v>21</v>
      </c>
      <c r="J30" s="11"/>
      <c r="K30" s="17"/>
      <c r="L30" s="18" t="e">
        <f t="shared" si="1"/>
        <v>#DIV/0!</v>
      </c>
      <c r="M30" s="11"/>
      <c r="N30" s="7"/>
      <c r="O30" s="27"/>
      <c r="P30" s="11"/>
    </row>
    <row r="31" spans="1:16" ht="12.75">
      <c r="A31" s="84"/>
      <c r="B31" s="11"/>
      <c r="C31" s="12"/>
      <c r="D31" s="139"/>
      <c r="E31" s="134"/>
      <c r="F31" s="11"/>
      <c r="G31" s="15"/>
      <c r="H31" s="11"/>
      <c r="I31" s="16" t="s">
        <v>21</v>
      </c>
      <c r="J31" s="11"/>
      <c r="K31" s="17"/>
      <c r="L31" s="18" t="e">
        <f t="shared" si="1"/>
        <v>#DIV/0!</v>
      </c>
      <c r="M31" s="11"/>
      <c r="N31" s="7"/>
      <c r="O31" s="27"/>
      <c r="P31" s="11"/>
    </row>
    <row r="32" spans="1:16" ht="12.75">
      <c r="A32" s="84"/>
      <c r="B32" s="11"/>
      <c r="C32" s="12"/>
      <c r="D32" s="139"/>
      <c r="E32" s="134"/>
      <c r="F32" s="11"/>
      <c r="G32" s="15"/>
      <c r="H32" s="11"/>
      <c r="I32" s="16" t="s">
        <v>21</v>
      </c>
      <c r="J32" s="11"/>
      <c r="K32" s="17"/>
      <c r="L32" s="18" t="e">
        <f t="shared" si="1"/>
        <v>#DIV/0!</v>
      </c>
      <c r="M32" s="11"/>
      <c r="N32" s="7"/>
      <c r="O32" s="27"/>
      <c r="P32" s="11"/>
    </row>
    <row r="33" spans="1:16" ht="12.75">
      <c r="A33" s="84"/>
      <c r="B33" s="11"/>
      <c r="C33" s="12"/>
      <c r="D33" s="139"/>
      <c r="E33" s="134"/>
      <c r="F33" s="11"/>
      <c r="G33" s="15"/>
      <c r="H33" s="11"/>
      <c r="I33" s="16" t="s">
        <v>21</v>
      </c>
      <c r="J33" s="11"/>
      <c r="K33" s="17"/>
      <c r="L33" s="18" t="e">
        <f t="shared" si="1"/>
        <v>#DIV/0!</v>
      </c>
      <c r="M33" s="11"/>
      <c r="N33" s="7"/>
      <c r="O33" s="27"/>
      <c r="P33" s="11"/>
    </row>
    <row r="34" spans="1:16" ht="12.75">
      <c r="A34" s="84"/>
      <c r="B34" s="11"/>
      <c r="C34" s="12"/>
      <c r="D34" s="139"/>
      <c r="E34" s="134"/>
      <c r="F34" s="11"/>
      <c r="G34" s="15"/>
      <c r="H34" s="11"/>
      <c r="I34" s="16" t="s">
        <v>21</v>
      </c>
      <c r="J34" s="11"/>
      <c r="K34" s="17"/>
      <c r="L34" s="18" t="e">
        <f t="shared" si="1"/>
        <v>#DIV/0!</v>
      </c>
      <c r="M34" s="11"/>
      <c r="N34" s="7"/>
      <c r="O34" s="27"/>
      <c r="P34" s="11"/>
    </row>
    <row r="35" spans="1:16" ht="12.75">
      <c r="A35" s="84"/>
      <c r="B35" s="11"/>
      <c r="C35" s="12"/>
      <c r="D35" s="139"/>
      <c r="E35" s="134"/>
      <c r="F35" s="11"/>
      <c r="G35" s="15"/>
      <c r="H35" s="11"/>
      <c r="I35" s="16" t="s">
        <v>21</v>
      </c>
      <c r="J35" s="11"/>
      <c r="K35" s="17"/>
      <c r="L35" s="18" t="e">
        <f t="shared" si="1"/>
        <v>#DIV/0!</v>
      </c>
      <c r="M35" s="11"/>
      <c r="N35" s="7"/>
      <c r="O35" s="27"/>
      <c r="P35" s="11"/>
    </row>
    <row r="36" spans="1:16" ht="12.75">
      <c r="A36" s="84"/>
      <c r="B36" s="11"/>
      <c r="C36" s="12"/>
      <c r="D36" s="139"/>
      <c r="E36" s="134"/>
      <c r="F36" s="11"/>
      <c r="G36" s="15"/>
      <c r="H36" s="11"/>
      <c r="I36" s="16" t="s">
        <v>21</v>
      </c>
      <c r="J36" s="11"/>
      <c r="K36" s="17"/>
      <c r="L36" s="18" t="e">
        <f t="shared" si="1"/>
        <v>#DIV/0!</v>
      </c>
      <c r="M36" s="11"/>
      <c r="N36" s="7"/>
      <c r="O36" s="27"/>
      <c r="P36" s="11"/>
    </row>
    <row r="37" spans="1:16" ht="12.75">
      <c r="A37" s="84"/>
      <c r="B37" s="11"/>
      <c r="C37" s="12"/>
      <c r="D37" s="139"/>
      <c r="E37" s="134"/>
      <c r="F37" s="11"/>
      <c r="G37" s="15"/>
      <c r="H37" s="11"/>
      <c r="I37" s="16" t="s">
        <v>21</v>
      </c>
      <c r="J37" s="11"/>
      <c r="K37" s="17"/>
      <c r="L37" s="18" t="e">
        <f t="shared" si="1"/>
        <v>#DIV/0!</v>
      </c>
      <c r="M37" s="11"/>
      <c r="N37" s="7"/>
      <c r="O37" s="27"/>
      <c r="P37" s="11"/>
    </row>
    <row r="38" spans="1:16" ht="12.75">
      <c r="A38" s="84"/>
      <c r="B38" s="11"/>
      <c r="C38" s="12"/>
      <c r="D38" s="139"/>
      <c r="E38" s="134"/>
      <c r="F38" s="11"/>
      <c r="G38" s="15"/>
      <c r="H38" s="11"/>
      <c r="I38" s="16" t="s">
        <v>21</v>
      </c>
      <c r="J38" s="11"/>
      <c r="K38" s="17"/>
      <c r="L38" s="18" t="e">
        <f t="shared" si="1"/>
        <v>#DIV/0!</v>
      </c>
      <c r="M38" s="11"/>
      <c r="N38" s="7"/>
      <c r="O38" s="27"/>
      <c r="P38" s="11"/>
    </row>
    <row r="39" spans="1:16" ht="12.75">
      <c r="A39" s="84"/>
      <c r="B39" s="11"/>
      <c r="C39" s="12"/>
      <c r="D39" s="141"/>
      <c r="E39" s="11"/>
      <c r="F39" s="11"/>
      <c r="G39" s="15"/>
      <c r="H39" s="11"/>
      <c r="I39" s="16" t="s">
        <v>21</v>
      </c>
      <c r="J39" s="11"/>
      <c r="K39" s="17"/>
      <c r="L39" s="18" t="e">
        <f>SUM(G39)+H39/(H39+J39)*(K39-G39)</f>
        <v>#DIV/0!</v>
      </c>
      <c r="M39" s="11"/>
      <c r="N39" s="7"/>
      <c r="O39" s="27"/>
      <c r="P39" s="11"/>
    </row>
    <row r="40" spans="1:16" ht="12.75">
      <c r="A40" s="84"/>
      <c r="B40" s="11"/>
      <c r="C40" s="12"/>
      <c r="D40" s="141"/>
      <c r="E40" s="11"/>
      <c r="F40" s="11"/>
      <c r="G40" s="15"/>
      <c r="H40" s="11"/>
      <c r="I40" s="16" t="s">
        <v>21</v>
      </c>
      <c r="J40" s="11"/>
      <c r="K40" s="17"/>
      <c r="L40" s="18" t="e">
        <f>SUM(G40)+H40/(H40+J40)*(K40-G40)</f>
        <v>#DIV/0!</v>
      </c>
      <c r="M40" s="11"/>
      <c r="N40" s="7"/>
      <c r="O40" s="27"/>
      <c r="P40" s="11"/>
    </row>
    <row r="41" spans="1:16" ht="12.75">
      <c r="A41" s="84"/>
      <c r="B41" s="11"/>
      <c r="C41" s="12"/>
      <c r="D41" s="11"/>
      <c r="E41" s="11"/>
      <c r="F41" s="11"/>
      <c r="G41" s="15"/>
      <c r="H41" s="11"/>
      <c r="I41" s="16" t="s">
        <v>21</v>
      </c>
      <c r="J41" s="11"/>
      <c r="K41" s="17"/>
      <c r="L41" s="18" t="e">
        <f>SUM(G41)+H41/(H41+J41)*(K41-G41)</f>
        <v>#DIV/0!</v>
      </c>
      <c r="M41" s="11"/>
      <c r="N41" s="7"/>
      <c r="O41" s="29"/>
      <c r="P41" s="11"/>
    </row>
    <row r="43" spans="1:14" s="70" customFormat="1" ht="12.75">
      <c r="A43" s="69" t="s">
        <v>50</v>
      </c>
      <c r="K43" s="71"/>
      <c r="N43" s="56"/>
    </row>
    <row r="44" spans="1:14" s="70" customFormat="1" ht="10.5">
      <c r="A44" s="56"/>
      <c r="K44" s="71"/>
      <c r="N44" s="56"/>
    </row>
    <row r="45" spans="1:11" s="56" customFormat="1" ht="10.5">
      <c r="A45" s="72" t="s">
        <v>51</v>
      </c>
      <c r="K45" s="57"/>
    </row>
    <row r="46" spans="1:11" s="56" customFormat="1" ht="10.5">
      <c r="A46" s="72" t="s">
        <v>52</v>
      </c>
      <c r="K46" s="57"/>
    </row>
    <row r="47" spans="1:11" s="56" customFormat="1" ht="10.5" customHeight="1">
      <c r="A47" s="72"/>
      <c r="K47" s="57"/>
    </row>
    <row r="48" spans="1:11" s="56" customFormat="1" ht="10.5">
      <c r="A48" s="72" t="s">
        <v>53</v>
      </c>
      <c r="K48" s="57"/>
    </row>
    <row r="49" spans="1:11" s="56" customFormat="1" ht="10.5">
      <c r="A49" s="72" t="s">
        <v>54</v>
      </c>
      <c r="K49" s="57"/>
    </row>
    <row r="50" spans="1:11" s="56" customFormat="1" ht="10.5">
      <c r="A50" s="72" t="s">
        <v>55</v>
      </c>
      <c r="K50" s="57"/>
    </row>
    <row r="51" spans="1:11" s="56" customFormat="1" ht="10.5" customHeight="1">
      <c r="A51" s="72" t="s">
        <v>56</v>
      </c>
      <c r="K51" s="57"/>
    </row>
    <row r="52" s="56" customFormat="1" ht="4.5" customHeight="1">
      <c r="K52" s="57"/>
    </row>
    <row r="53" spans="1:11" s="56" customFormat="1" ht="10.5">
      <c r="A53" s="72" t="s">
        <v>57</v>
      </c>
      <c r="B53" s="72" t="s">
        <v>59</v>
      </c>
      <c r="K53" s="57"/>
    </row>
    <row r="54" spans="1:11" s="56" customFormat="1" ht="10.5">
      <c r="A54" s="56" t="s">
        <v>58</v>
      </c>
      <c r="B54" s="56" t="s">
        <v>61</v>
      </c>
      <c r="K54" s="57"/>
    </row>
    <row r="55" spans="1:11" s="56" customFormat="1" ht="10.5">
      <c r="A55" s="56" t="s">
        <v>60</v>
      </c>
      <c r="B55" s="56" t="s">
        <v>63</v>
      </c>
      <c r="K55" s="57"/>
    </row>
    <row r="56" spans="1:11" s="56" customFormat="1" ht="10.5">
      <c r="A56" s="56" t="s">
        <v>62</v>
      </c>
      <c r="B56" s="72" t="s">
        <v>114</v>
      </c>
      <c r="K56" s="57"/>
    </row>
    <row r="57" spans="1:11" s="56" customFormat="1" ht="10.5">
      <c r="A57" s="56" t="s">
        <v>115</v>
      </c>
      <c r="B57" s="72" t="s">
        <v>64</v>
      </c>
      <c r="K57" s="57"/>
    </row>
    <row r="58" s="56" customFormat="1" ht="4.5" customHeight="1">
      <c r="K58" s="57"/>
    </row>
    <row r="59" spans="1:11" s="56" customFormat="1" ht="10.5">
      <c r="A59" s="72" t="s">
        <v>65</v>
      </c>
      <c r="K59" s="57"/>
    </row>
    <row r="60" spans="1:11" s="56" customFormat="1" ht="10.5">
      <c r="A60" s="72" t="s">
        <v>66</v>
      </c>
      <c r="K60" s="57"/>
    </row>
    <row r="61" s="56" customFormat="1" ht="10.5">
      <c r="K61" s="57"/>
    </row>
    <row r="62" spans="1:11" s="56" customFormat="1" ht="10.5">
      <c r="A62" s="72" t="s">
        <v>67</v>
      </c>
      <c r="K62" s="57"/>
    </row>
    <row r="63" spans="1:11" s="56" customFormat="1" ht="10.5">
      <c r="A63" s="72" t="s">
        <v>68</v>
      </c>
      <c r="K63" s="57"/>
    </row>
    <row r="64" spans="1:11" s="56" customFormat="1" ht="10.5">
      <c r="A64" s="72" t="s">
        <v>69</v>
      </c>
      <c r="K64" s="57"/>
    </row>
    <row r="65" s="56" customFormat="1" ht="4.5" customHeight="1">
      <c r="K65" s="57"/>
    </row>
    <row r="66" spans="1:11" s="56" customFormat="1" ht="10.5">
      <c r="A66" s="56" t="s">
        <v>70</v>
      </c>
      <c r="K66" s="57"/>
    </row>
    <row r="67" s="56" customFormat="1" ht="10.5">
      <c r="K67" s="57"/>
    </row>
    <row r="68" spans="1:11" s="56" customFormat="1" ht="10.5">
      <c r="A68" s="72" t="s">
        <v>71</v>
      </c>
      <c r="K68" s="57"/>
    </row>
    <row r="69" s="56" customFormat="1" ht="10.5">
      <c r="K69" s="57"/>
    </row>
    <row r="70" spans="1:11" s="56" customFormat="1" ht="10.5">
      <c r="A70" s="72" t="s">
        <v>72</v>
      </c>
      <c r="K70" s="57"/>
    </row>
  </sheetData>
  <printOptions/>
  <pageMargins left="0.75" right="0.75" top="1" bottom="1" header="0" footer="0"/>
  <pageSetup orientation="portrait" paperSize="9" r:id="rId1"/>
</worksheet>
</file>

<file path=xl/worksheets/sheet6.xml><?xml version="1.0" encoding="utf-8"?>
<worksheet xmlns="http://schemas.openxmlformats.org/spreadsheetml/2006/main" xmlns:r="http://schemas.openxmlformats.org/officeDocument/2006/relationships">
  <dimension ref="A1:P60"/>
  <sheetViews>
    <sheetView workbookViewId="0" topLeftCell="A3">
      <selection activeCell="P28" sqref="P28"/>
    </sheetView>
  </sheetViews>
  <sheetFormatPr defaultColWidth="11.421875" defaultRowHeight="12.75"/>
  <cols>
    <col min="1" max="1" width="27.28125" style="20" customWidth="1"/>
    <col min="2" max="2" width="20.421875" style="20" customWidth="1"/>
    <col min="3" max="3" width="10.421875" style="20" customWidth="1"/>
    <col min="4" max="4" width="8.7109375" style="20" customWidth="1"/>
    <col min="5" max="5" width="8.421875" style="20" customWidth="1"/>
    <col min="6" max="6" width="10.7109375" style="20" customWidth="1"/>
    <col min="7" max="7" width="12.140625" style="20" customWidth="1"/>
    <col min="8" max="8" width="6.57421875" style="20" customWidth="1"/>
    <col min="9" max="9" width="2.57421875" style="20" customWidth="1"/>
    <col min="10" max="10" width="6.140625" style="20" customWidth="1"/>
    <col min="11" max="11" width="12.7109375" style="39" customWidth="1"/>
    <col min="12" max="12" width="14.00390625" style="20" customWidth="1"/>
    <col min="13" max="13" width="4.421875" style="20" customWidth="1"/>
    <col min="14" max="14" width="13.421875" style="40" customWidth="1"/>
    <col min="15" max="15" width="8.140625" style="20" customWidth="1"/>
    <col min="16" max="16" width="36.28125" style="20" customWidth="1"/>
    <col min="17" max="16384" width="11.421875" style="20" customWidth="1"/>
  </cols>
  <sheetData>
    <row r="1" ht="19.5">
      <c r="A1" s="38" t="s">
        <v>0</v>
      </c>
    </row>
    <row r="2" ht="30.75">
      <c r="A2" s="41" t="s">
        <v>1</v>
      </c>
    </row>
    <row r="4" spans="1:15" ht="15.75">
      <c r="A4" s="121" t="s">
        <v>177</v>
      </c>
      <c r="G4" s="39"/>
      <c r="I4" s="43"/>
      <c r="L4" s="39"/>
      <c r="N4" s="44"/>
      <c r="O4" s="43"/>
    </row>
    <row r="5" spans="7:15" ht="12.75">
      <c r="G5" s="39"/>
      <c r="I5" s="43"/>
      <c r="L5" s="39"/>
      <c r="N5" s="44"/>
      <c r="O5" s="43"/>
    </row>
    <row r="6" spans="1:15" s="43" customFormat="1" ht="12.75">
      <c r="A6" s="45" t="s">
        <v>2</v>
      </c>
      <c r="B6" s="20"/>
      <c r="E6" s="46"/>
      <c r="F6" s="47" t="s">
        <v>3</v>
      </c>
      <c r="G6" s="48" t="s">
        <v>4</v>
      </c>
      <c r="H6" s="49"/>
      <c r="I6" s="49"/>
      <c r="J6" s="49"/>
      <c r="K6" s="50"/>
      <c r="L6" s="51" t="s">
        <v>5</v>
      </c>
      <c r="M6" s="47" t="s">
        <v>6</v>
      </c>
      <c r="N6" s="52"/>
      <c r="O6" s="47" t="s">
        <v>7</v>
      </c>
    </row>
    <row r="7" spans="7:15" ht="13.5" thickBot="1">
      <c r="G7" s="39"/>
      <c r="I7" s="43"/>
      <c r="L7" s="39"/>
      <c r="N7" s="53" t="s">
        <v>8</v>
      </c>
      <c r="O7" s="43"/>
    </row>
    <row r="8" spans="1:16" ht="14.25" thickBot="1" thickTop="1">
      <c r="A8" s="246" t="s">
        <v>9</v>
      </c>
      <c r="B8" s="54"/>
      <c r="C8" s="54"/>
      <c r="D8" s="246" t="s">
        <v>10</v>
      </c>
      <c r="E8" s="250" t="s">
        <v>10</v>
      </c>
      <c r="F8" s="56"/>
      <c r="G8" s="258" t="s">
        <v>11</v>
      </c>
      <c r="H8" s="259"/>
      <c r="I8" s="259"/>
      <c r="J8" s="259"/>
      <c r="K8" s="260"/>
      <c r="L8" s="57"/>
      <c r="M8" s="56"/>
      <c r="N8" s="53" t="s">
        <v>12</v>
      </c>
      <c r="O8" s="54"/>
      <c r="P8" s="56"/>
    </row>
    <row r="9" spans="1:16" ht="14.25" thickBot="1" thickTop="1">
      <c r="A9" s="247" t="s">
        <v>13</v>
      </c>
      <c r="B9" s="248" t="s">
        <v>14</v>
      </c>
      <c r="C9" s="249" t="s">
        <v>15</v>
      </c>
      <c r="D9" s="251" t="s">
        <v>16</v>
      </c>
      <c r="E9" s="251" t="s">
        <v>17</v>
      </c>
      <c r="F9" s="248" t="s">
        <v>18</v>
      </c>
      <c r="G9" s="252" t="s">
        <v>19</v>
      </c>
      <c r="H9" s="253" t="s">
        <v>20</v>
      </c>
      <c r="I9" s="253" t="s">
        <v>21</v>
      </c>
      <c r="J9" s="253" t="s">
        <v>20</v>
      </c>
      <c r="K9" s="254" t="s">
        <v>22</v>
      </c>
      <c r="L9" s="255" t="s">
        <v>23</v>
      </c>
      <c r="M9" s="249" t="s">
        <v>24</v>
      </c>
      <c r="N9" s="256"/>
      <c r="O9" s="249" t="s">
        <v>25</v>
      </c>
      <c r="P9" s="249" t="s">
        <v>26</v>
      </c>
    </row>
    <row r="10" spans="1:16" ht="13.5" thickTop="1">
      <c r="A10" s="61"/>
      <c r="B10" s="62"/>
      <c r="C10" s="62"/>
      <c r="D10" s="62"/>
      <c r="E10" s="62"/>
      <c r="F10" s="62"/>
      <c r="G10" s="63"/>
      <c r="H10" s="64"/>
      <c r="I10" s="16" t="s">
        <v>21</v>
      </c>
      <c r="J10" s="64"/>
      <c r="K10" s="81"/>
      <c r="L10" s="82" t="e">
        <f>SUM(G10)+H10/(H10+J10)*(K10-G10)</f>
        <v>#DIV/0!</v>
      </c>
      <c r="M10" s="62"/>
      <c r="N10" s="35"/>
      <c r="O10" s="68"/>
      <c r="P10" s="62"/>
    </row>
    <row r="11" spans="1:16" ht="12.75">
      <c r="A11" s="10"/>
      <c r="B11" s="11"/>
      <c r="C11" s="12"/>
      <c r="D11" s="13"/>
      <c r="E11" s="13"/>
      <c r="F11" s="11"/>
      <c r="G11" s="15"/>
      <c r="H11" s="11"/>
      <c r="I11" s="16" t="s">
        <v>21</v>
      </c>
      <c r="J11" s="11"/>
      <c r="K11" s="17"/>
      <c r="L11" s="18" t="e">
        <f>SUM(G11)+H11/(H11+J11)*(K11-G11)</f>
        <v>#DIV/0!</v>
      </c>
      <c r="M11" s="11"/>
      <c r="N11" s="7"/>
      <c r="O11" s="27"/>
      <c r="P11" s="11"/>
    </row>
    <row r="12" spans="1:16" ht="12.75">
      <c r="A12" s="10"/>
      <c r="B12" s="11"/>
      <c r="C12" s="12"/>
      <c r="D12" s="21"/>
      <c r="E12" s="21"/>
      <c r="F12" s="11"/>
      <c r="G12" s="15"/>
      <c r="H12" s="11"/>
      <c r="I12" s="16" t="s">
        <v>21</v>
      </c>
      <c r="J12" s="11"/>
      <c r="K12" s="17"/>
      <c r="L12" s="18" t="e">
        <f>SUM(G12)+H12/(H12+J12)*(K12-G12)</f>
        <v>#DIV/0!</v>
      </c>
      <c r="M12" s="11"/>
      <c r="N12" s="7"/>
      <c r="O12" s="27"/>
      <c r="P12" s="11"/>
    </row>
    <row r="13" spans="1:16" ht="12.75">
      <c r="A13" s="10" t="s">
        <v>367</v>
      </c>
      <c r="B13" s="11" t="s">
        <v>32</v>
      </c>
      <c r="C13" s="12">
        <v>38350</v>
      </c>
      <c r="D13" s="21"/>
      <c r="E13" s="13" t="s">
        <v>368</v>
      </c>
      <c r="F13" s="11" t="s">
        <v>88</v>
      </c>
      <c r="G13" s="15">
        <v>6.9</v>
      </c>
      <c r="H13" s="11">
        <v>2</v>
      </c>
      <c r="I13" s="16" t="s">
        <v>21</v>
      </c>
      <c r="J13" s="11">
        <v>4</v>
      </c>
      <c r="K13" s="17">
        <v>7.5</v>
      </c>
      <c r="L13" s="18">
        <f aca="true" t="shared" si="0" ref="L13:L24">SUM(G13)+H13/(H13+J13)*(K13-G13)</f>
        <v>7.1000000000000005</v>
      </c>
      <c r="M13" s="11">
        <v>2</v>
      </c>
      <c r="N13" s="6">
        <v>7.1</v>
      </c>
      <c r="O13" s="27">
        <v>1.5</v>
      </c>
      <c r="P13" s="11"/>
    </row>
    <row r="14" spans="1:16" ht="12.75">
      <c r="A14" s="10" t="s">
        <v>367</v>
      </c>
      <c r="B14" s="11" t="s">
        <v>32</v>
      </c>
      <c r="C14" s="12">
        <v>38350</v>
      </c>
      <c r="D14" s="21"/>
      <c r="E14" s="13" t="s">
        <v>368</v>
      </c>
      <c r="F14" s="11" t="s">
        <v>88</v>
      </c>
      <c r="G14" s="15">
        <v>6.9</v>
      </c>
      <c r="H14" s="11">
        <v>2</v>
      </c>
      <c r="I14" s="16" t="s">
        <v>21</v>
      </c>
      <c r="J14" s="11">
        <v>4.5</v>
      </c>
      <c r="K14" s="17">
        <v>7.5</v>
      </c>
      <c r="L14" s="18">
        <f t="shared" si="0"/>
        <v>7.084615384615385</v>
      </c>
      <c r="M14" s="11">
        <v>2</v>
      </c>
      <c r="N14" s="7">
        <v>7.09</v>
      </c>
      <c r="O14" s="27">
        <v>1.5</v>
      </c>
      <c r="P14" s="11"/>
    </row>
    <row r="15" spans="1:16" ht="12.75">
      <c r="A15" s="10"/>
      <c r="B15" s="11"/>
      <c r="C15" s="12"/>
      <c r="D15" s="21"/>
      <c r="E15" s="21"/>
      <c r="F15" s="11"/>
      <c r="G15" s="15"/>
      <c r="H15" s="11"/>
      <c r="I15" s="16" t="s">
        <v>21</v>
      </c>
      <c r="J15" s="11"/>
      <c r="K15" s="17"/>
      <c r="L15" s="18" t="e">
        <f t="shared" si="0"/>
        <v>#DIV/0!</v>
      </c>
      <c r="M15" s="11"/>
      <c r="N15" s="7"/>
      <c r="O15" s="27"/>
      <c r="P15" s="11"/>
    </row>
    <row r="16" spans="1:16" ht="12.75">
      <c r="A16" s="10" t="s">
        <v>367</v>
      </c>
      <c r="B16" s="11" t="s">
        <v>32</v>
      </c>
      <c r="C16" s="12">
        <v>38351</v>
      </c>
      <c r="D16" s="21"/>
      <c r="E16" s="13" t="s">
        <v>324</v>
      </c>
      <c r="F16" s="11" t="s">
        <v>88</v>
      </c>
      <c r="G16" s="15">
        <v>6.9</v>
      </c>
      <c r="H16" s="11">
        <v>2</v>
      </c>
      <c r="I16" s="16" t="s">
        <v>21</v>
      </c>
      <c r="J16" s="11">
        <v>3.5</v>
      </c>
      <c r="K16" s="17">
        <v>7.5</v>
      </c>
      <c r="L16" s="18">
        <f>SUM(G16)+H16/(H16+J16)*(K16-G16)</f>
        <v>7.118181818181818</v>
      </c>
      <c r="M16" s="11">
        <v>2</v>
      </c>
      <c r="N16" s="6">
        <v>7.1</v>
      </c>
      <c r="O16" s="27" t="s">
        <v>374</v>
      </c>
      <c r="P16" s="11"/>
    </row>
    <row r="17" spans="1:16" ht="12.75">
      <c r="A17" s="10"/>
      <c r="B17" s="11"/>
      <c r="C17" s="12"/>
      <c r="D17" s="21"/>
      <c r="E17" s="21"/>
      <c r="F17" s="11"/>
      <c r="G17" s="15"/>
      <c r="H17" s="11"/>
      <c r="I17" s="16" t="s">
        <v>21</v>
      </c>
      <c r="J17" s="11"/>
      <c r="K17" s="17"/>
      <c r="L17" s="18" t="e">
        <f t="shared" si="0"/>
        <v>#DIV/0!</v>
      </c>
      <c r="M17" s="11"/>
      <c r="N17" s="7"/>
      <c r="O17" s="27"/>
      <c r="P17" s="11"/>
    </row>
    <row r="18" spans="1:16" ht="12.75">
      <c r="A18" s="10" t="s">
        <v>367</v>
      </c>
      <c r="B18" s="11" t="s">
        <v>32</v>
      </c>
      <c r="C18" s="12">
        <v>38353</v>
      </c>
      <c r="D18" s="21"/>
      <c r="E18" s="13" t="s">
        <v>266</v>
      </c>
      <c r="F18" s="11" t="s">
        <v>88</v>
      </c>
      <c r="G18" s="15">
        <v>6.9</v>
      </c>
      <c r="H18" s="11">
        <v>3.5</v>
      </c>
      <c r="I18" s="16" t="s">
        <v>21</v>
      </c>
      <c r="J18" s="11">
        <v>2</v>
      </c>
      <c r="K18" s="17">
        <v>7.5</v>
      </c>
      <c r="L18" s="18">
        <f t="shared" si="0"/>
        <v>7.281818181818182</v>
      </c>
      <c r="M18" s="11">
        <v>1.5</v>
      </c>
      <c r="N18" s="6">
        <v>7.3</v>
      </c>
      <c r="O18" s="27" t="s">
        <v>379</v>
      </c>
      <c r="P18" s="11"/>
    </row>
    <row r="19" spans="1:16" ht="12.75">
      <c r="A19" s="10"/>
      <c r="B19" s="11"/>
      <c r="C19" s="12"/>
      <c r="D19" s="21"/>
      <c r="E19" s="21"/>
      <c r="F19" s="11"/>
      <c r="G19" s="15"/>
      <c r="H19" s="11"/>
      <c r="I19" s="16" t="s">
        <v>21</v>
      </c>
      <c r="J19" s="11"/>
      <c r="K19" s="17"/>
      <c r="L19" s="18" t="e">
        <f t="shared" si="0"/>
        <v>#DIV/0!</v>
      </c>
      <c r="M19" s="11"/>
      <c r="N19" s="7"/>
      <c r="O19" s="27"/>
      <c r="P19" s="11"/>
    </row>
    <row r="20" spans="1:16" ht="12.75">
      <c r="A20" s="10" t="s">
        <v>367</v>
      </c>
      <c r="B20" s="11" t="s">
        <v>32</v>
      </c>
      <c r="C20" s="12">
        <v>38354</v>
      </c>
      <c r="D20" s="21"/>
      <c r="E20" s="13" t="s">
        <v>386</v>
      </c>
      <c r="F20" s="11" t="s">
        <v>88</v>
      </c>
      <c r="G20" s="15">
        <v>6.9</v>
      </c>
      <c r="H20" s="11">
        <v>2</v>
      </c>
      <c r="I20" s="16" t="s">
        <v>21</v>
      </c>
      <c r="J20" s="11">
        <v>2.5</v>
      </c>
      <c r="K20" s="17">
        <v>7.5</v>
      </c>
      <c r="L20" s="18">
        <f>SUM(G20)+H20/(H20+J20)*(K20-G20)</f>
        <v>7.166666666666667</v>
      </c>
      <c r="M20" s="11">
        <v>1.5</v>
      </c>
      <c r="N20" s="6">
        <v>7.2</v>
      </c>
      <c r="O20" s="27" t="s">
        <v>379</v>
      </c>
      <c r="P20" s="11"/>
    </row>
    <row r="21" spans="1:16" ht="12.75">
      <c r="A21" s="10" t="s">
        <v>367</v>
      </c>
      <c r="B21" s="11" t="s">
        <v>32</v>
      </c>
      <c r="C21" s="12">
        <v>38354</v>
      </c>
      <c r="D21" s="21"/>
      <c r="E21" s="13" t="s">
        <v>386</v>
      </c>
      <c r="F21" s="11" t="s">
        <v>88</v>
      </c>
      <c r="G21" s="15">
        <v>6.9</v>
      </c>
      <c r="H21" s="11">
        <v>2</v>
      </c>
      <c r="I21" s="16" t="s">
        <v>21</v>
      </c>
      <c r="J21" s="11">
        <v>2</v>
      </c>
      <c r="K21" s="17">
        <v>7.5</v>
      </c>
      <c r="L21" s="18">
        <f t="shared" si="0"/>
        <v>7.2</v>
      </c>
      <c r="M21" s="11">
        <v>1.5</v>
      </c>
      <c r="N21" s="7">
        <f>SUM(L20:L21)/2</f>
        <v>7.183333333333334</v>
      </c>
      <c r="O21" s="27" t="s">
        <v>379</v>
      </c>
      <c r="P21" s="11"/>
    </row>
    <row r="22" spans="1:16" ht="12.75">
      <c r="A22" s="10"/>
      <c r="B22" s="11"/>
      <c r="C22" s="12"/>
      <c r="D22" s="21"/>
      <c r="E22" s="21"/>
      <c r="F22" s="11"/>
      <c r="G22" s="15"/>
      <c r="H22" s="11"/>
      <c r="I22" s="16" t="s">
        <v>21</v>
      </c>
      <c r="J22" s="11"/>
      <c r="K22" s="17"/>
      <c r="L22" s="18" t="e">
        <f t="shared" si="0"/>
        <v>#DIV/0!</v>
      </c>
      <c r="M22" s="11"/>
      <c r="N22" s="7"/>
      <c r="O22" s="27"/>
      <c r="P22" s="11"/>
    </row>
    <row r="23" spans="1:16" ht="12.75">
      <c r="A23" s="10" t="s">
        <v>367</v>
      </c>
      <c r="B23" s="11" t="s">
        <v>32</v>
      </c>
      <c r="C23" s="12">
        <v>38358</v>
      </c>
      <c r="D23" s="21"/>
      <c r="E23" s="13" t="s">
        <v>400</v>
      </c>
      <c r="F23" s="11" t="s">
        <v>88</v>
      </c>
      <c r="G23" s="15">
        <v>6.9</v>
      </c>
      <c r="H23" s="11">
        <v>4</v>
      </c>
      <c r="I23" s="16" t="s">
        <v>21</v>
      </c>
      <c r="J23" s="11">
        <v>1.5</v>
      </c>
      <c r="K23" s="17">
        <v>7.5</v>
      </c>
      <c r="L23" s="18">
        <f>SUM(G23)+H23/(H23+J23)*(K23-G23)</f>
        <v>7.336363636363637</v>
      </c>
      <c r="M23" s="11">
        <v>1.5</v>
      </c>
      <c r="N23" s="6">
        <v>7.3</v>
      </c>
      <c r="O23" s="27">
        <v>1.4</v>
      </c>
      <c r="P23" s="11"/>
    </row>
    <row r="24" spans="1:16" ht="12.75">
      <c r="A24" s="10"/>
      <c r="B24" s="11"/>
      <c r="C24" s="12"/>
      <c r="D24" s="21"/>
      <c r="E24" s="21"/>
      <c r="F24" s="11"/>
      <c r="G24" s="15"/>
      <c r="H24" s="11"/>
      <c r="I24" s="16" t="s">
        <v>21</v>
      </c>
      <c r="J24" s="11"/>
      <c r="K24" s="17"/>
      <c r="L24" s="18" t="e">
        <f t="shared" si="0"/>
        <v>#DIV/0!</v>
      </c>
      <c r="M24" s="11"/>
      <c r="N24" s="7"/>
      <c r="O24" s="27"/>
      <c r="P24" s="11"/>
    </row>
    <row r="25" spans="1:16" ht="12.75">
      <c r="A25" s="10" t="s">
        <v>367</v>
      </c>
      <c r="B25" s="11" t="s">
        <v>32</v>
      </c>
      <c r="C25" s="12">
        <v>38363</v>
      </c>
      <c r="D25" s="21"/>
      <c r="E25" s="13" t="s">
        <v>409</v>
      </c>
      <c r="F25" s="11" t="s">
        <v>88</v>
      </c>
      <c r="G25" s="15">
        <v>6.9</v>
      </c>
      <c r="H25" s="11">
        <v>3.5</v>
      </c>
      <c r="I25" s="16" t="s">
        <v>21</v>
      </c>
      <c r="J25" s="11">
        <v>1</v>
      </c>
      <c r="K25" s="17">
        <v>7.5</v>
      </c>
      <c r="L25" s="18">
        <f>SUM(G25)+H25/(H25+J25)*(K25-G25)</f>
        <v>7.366666666666667</v>
      </c>
      <c r="M25" s="11">
        <v>1.5</v>
      </c>
      <c r="N25" s="6">
        <v>7.4</v>
      </c>
      <c r="O25" s="27">
        <v>1.1</v>
      </c>
      <c r="P25" s="11"/>
    </row>
    <row r="26" spans="1:16" ht="12.75">
      <c r="A26" s="10" t="s">
        <v>367</v>
      </c>
      <c r="B26" s="11" t="s">
        <v>32</v>
      </c>
      <c r="C26" s="12">
        <v>38363</v>
      </c>
      <c r="D26" s="21"/>
      <c r="E26" s="13" t="s">
        <v>409</v>
      </c>
      <c r="F26" s="11" t="s">
        <v>88</v>
      </c>
      <c r="G26" s="15">
        <v>6.9</v>
      </c>
      <c r="H26" s="11">
        <v>3.5</v>
      </c>
      <c r="I26" s="16" t="s">
        <v>21</v>
      </c>
      <c r="J26" s="11">
        <v>0.5</v>
      </c>
      <c r="K26" s="17">
        <v>7.5</v>
      </c>
      <c r="L26" s="18">
        <f aca="true" t="shared" si="1" ref="L26:L31">SUM(G26)+H26/(H26+J26)*(K26-G26)</f>
        <v>7.425</v>
      </c>
      <c r="M26" s="11">
        <v>1.5</v>
      </c>
      <c r="N26" s="7"/>
      <c r="O26" s="27">
        <v>1.1</v>
      </c>
      <c r="P26" s="11"/>
    </row>
    <row r="27" spans="1:16" ht="12.75">
      <c r="A27" s="10" t="s">
        <v>367</v>
      </c>
      <c r="B27" s="11" t="s">
        <v>32</v>
      </c>
      <c r="C27" s="12">
        <v>38363</v>
      </c>
      <c r="D27" s="21"/>
      <c r="E27" s="13" t="s">
        <v>409</v>
      </c>
      <c r="F27" s="11" t="s">
        <v>88</v>
      </c>
      <c r="G27" s="15">
        <v>6.9</v>
      </c>
      <c r="H27" s="11">
        <v>4</v>
      </c>
      <c r="I27" s="16" t="s">
        <v>21</v>
      </c>
      <c r="J27" s="11">
        <v>1</v>
      </c>
      <c r="K27" s="17">
        <v>7.5</v>
      </c>
      <c r="L27" s="18">
        <f t="shared" si="1"/>
        <v>7.38</v>
      </c>
      <c r="M27" s="11">
        <v>1.5</v>
      </c>
      <c r="N27" s="7">
        <f>SUM(L25:L27)/3</f>
        <v>7.390555555555555</v>
      </c>
      <c r="O27" s="27">
        <v>1.1</v>
      </c>
      <c r="P27" s="11"/>
    </row>
    <row r="28" spans="1:16" ht="12.75">
      <c r="A28" s="10"/>
      <c r="B28" s="11"/>
      <c r="C28" s="12"/>
      <c r="D28" s="22"/>
      <c r="E28" s="22"/>
      <c r="F28" s="11"/>
      <c r="G28" s="15"/>
      <c r="H28" s="11"/>
      <c r="I28" s="16" t="s">
        <v>21</v>
      </c>
      <c r="J28" s="11"/>
      <c r="K28" s="17"/>
      <c r="L28" s="18" t="e">
        <f t="shared" si="1"/>
        <v>#DIV/0!</v>
      </c>
      <c r="M28" s="11"/>
      <c r="N28" s="7"/>
      <c r="O28" s="29"/>
      <c r="P28" s="11"/>
    </row>
    <row r="29" spans="1:16" ht="12.75">
      <c r="A29" s="10" t="s">
        <v>367</v>
      </c>
      <c r="B29" s="11" t="s">
        <v>32</v>
      </c>
      <c r="C29" s="12">
        <v>38384</v>
      </c>
      <c r="D29" s="21"/>
      <c r="E29" s="13" t="s">
        <v>429</v>
      </c>
      <c r="F29" s="11" t="s">
        <v>88</v>
      </c>
      <c r="G29" s="15">
        <v>7.9</v>
      </c>
      <c r="H29" s="11">
        <v>0.5</v>
      </c>
      <c r="I29" s="16" t="s">
        <v>21</v>
      </c>
      <c r="J29" s="11">
        <v>2.5</v>
      </c>
      <c r="K29" s="17">
        <v>8.3</v>
      </c>
      <c r="L29" s="18">
        <f>SUM(G29)+H29/(H29+J29)*(K29-G29)</f>
        <v>7.966666666666667</v>
      </c>
      <c r="M29" s="11">
        <v>1.5</v>
      </c>
      <c r="N29" s="6">
        <v>8</v>
      </c>
      <c r="O29" s="27">
        <v>1.2</v>
      </c>
      <c r="P29" s="11"/>
    </row>
    <row r="30" spans="1:16" ht="12.75">
      <c r="A30" s="10"/>
      <c r="B30" s="11"/>
      <c r="C30" s="12"/>
      <c r="D30" s="22"/>
      <c r="E30" s="22"/>
      <c r="F30" s="11"/>
      <c r="G30" s="15"/>
      <c r="H30" s="11"/>
      <c r="I30" s="16" t="s">
        <v>21</v>
      </c>
      <c r="J30" s="11"/>
      <c r="K30" s="17"/>
      <c r="L30" s="18" t="e">
        <f t="shared" si="1"/>
        <v>#DIV/0!</v>
      </c>
      <c r="M30" s="11"/>
      <c r="N30" s="7"/>
      <c r="O30" s="29"/>
      <c r="P30" s="11"/>
    </row>
    <row r="31" spans="1:16" ht="12.75">
      <c r="A31" s="10"/>
      <c r="B31" s="11"/>
      <c r="C31" s="12"/>
      <c r="D31" s="11"/>
      <c r="E31" s="11"/>
      <c r="F31" s="11"/>
      <c r="G31" s="15"/>
      <c r="H31" s="11"/>
      <c r="I31" s="16" t="s">
        <v>21</v>
      </c>
      <c r="J31" s="11"/>
      <c r="K31" s="17"/>
      <c r="L31" s="18" t="e">
        <f t="shared" si="1"/>
        <v>#DIV/0!</v>
      </c>
      <c r="M31" s="11"/>
      <c r="N31" s="7"/>
      <c r="O31" s="29"/>
      <c r="P31" s="11"/>
    </row>
    <row r="33" spans="1:14" s="70" customFormat="1" ht="12.75">
      <c r="A33" s="69" t="s">
        <v>50</v>
      </c>
      <c r="K33" s="71"/>
      <c r="N33" s="56"/>
    </row>
    <row r="34" spans="11:14" s="70" customFormat="1" ht="10.5">
      <c r="K34" s="71"/>
      <c r="N34" s="56"/>
    </row>
    <row r="35" spans="1:11" s="56" customFormat="1" ht="10.5">
      <c r="A35" s="72" t="s">
        <v>51</v>
      </c>
      <c r="K35" s="57"/>
    </row>
    <row r="36" spans="1:11" s="56" customFormat="1" ht="10.5">
      <c r="A36" s="72" t="s">
        <v>52</v>
      </c>
      <c r="K36" s="57"/>
    </row>
    <row r="37" spans="1:11" s="56" customFormat="1" ht="10.5" customHeight="1">
      <c r="A37" s="72"/>
      <c r="K37" s="57"/>
    </row>
    <row r="38" spans="1:11" s="56" customFormat="1" ht="10.5">
      <c r="A38" s="72" t="s">
        <v>53</v>
      </c>
      <c r="K38" s="57"/>
    </row>
    <row r="39" spans="1:11" s="56" customFormat="1" ht="10.5">
      <c r="A39" s="72" t="s">
        <v>54</v>
      </c>
      <c r="K39" s="57"/>
    </row>
    <row r="40" spans="1:11" s="56" customFormat="1" ht="10.5">
      <c r="A40" s="72" t="s">
        <v>55</v>
      </c>
      <c r="K40" s="57"/>
    </row>
    <row r="41" spans="1:11" s="56" customFormat="1" ht="10.5" customHeight="1">
      <c r="A41" s="72" t="s">
        <v>56</v>
      </c>
      <c r="K41" s="57"/>
    </row>
    <row r="42" s="56" customFormat="1" ht="4.5" customHeight="1">
      <c r="K42" s="57"/>
    </row>
    <row r="43" spans="1:11" s="56" customFormat="1" ht="10.5">
      <c r="A43" s="72" t="s">
        <v>57</v>
      </c>
      <c r="B43" s="72" t="s">
        <v>59</v>
      </c>
      <c r="K43" s="57"/>
    </row>
    <row r="44" spans="1:11" s="56" customFormat="1" ht="10.5">
      <c r="A44" s="56" t="s">
        <v>58</v>
      </c>
      <c r="B44" s="56" t="s">
        <v>61</v>
      </c>
      <c r="K44" s="57"/>
    </row>
    <row r="45" spans="1:11" s="56" customFormat="1" ht="10.5">
      <c r="A45" s="56" t="s">
        <v>60</v>
      </c>
      <c r="B45" s="56" t="s">
        <v>63</v>
      </c>
      <c r="K45" s="57"/>
    </row>
    <row r="46" spans="1:11" s="56" customFormat="1" ht="10.5">
      <c r="A46" s="56" t="s">
        <v>62</v>
      </c>
      <c r="B46" s="72" t="s">
        <v>114</v>
      </c>
      <c r="K46" s="57"/>
    </row>
    <row r="47" spans="1:11" s="56" customFormat="1" ht="10.5">
      <c r="A47" s="56" t="s">
        <v>115</v>
      </c>
      <c r="B47" s="72" t="s">
        <v>64</v>
      </c>
      <c r="K47" s="57"/>
    </row>
    <row r="48" s="56" customFormat="1" ht="4.5" customHeight="1">
      <c r="K48" s="57"/>
    </row>
    <row r="49" spans="1:11" s="56" customFormat="1" ht="10.5">
      <c r="A49" s="72" t="s">
        <v>65</v>
      </c>
      <c r="K49" s="57"/>
    </row>
    <row r="50" spans="1:11" s="56" customFormat="1" ht="10.5">
      <c r="A50" s="72" t="s">
        <v>66</v>
      </c>
      <c r="K50" s="57"/>
    </row>
    <row r="51" s="56" customFormat="1" ht="10.5">
      <c r="K51" s="57"/>
    </row>
    <row r="52" spans="1:11" s="56" customFormat="1" ht="10.5">
      <c r="A52" s="72" t="s">
        <v>67</v>
      </c>
      <c r="K52" s="57"/>
    </row>
    <row r="53" spans="1:11" s="56" customFormat="1" ht="10.5">
      <c r="A53" s="72" t="s">
        <v>68</v>
      </c>
      <c r="K53" s="57"/>
    </row>
    <row r="54" spans="1:11" s="56" customFormat="1" ht="10.5">
      <c r="A54" s="72" t="s">
        <v>69</v>
      </c>
      <c r="K54" s="57"/>
    </row>
    <row r="55" s="56" customFormat="1" ht="4.5" customHeight="1">
      <c r="K55" s="57"/>
    </row>
    <row r="56" spans="1:11" s="56" customFormat="1" ht="10.5">
      <c r="A56" s="56" t="s">
        <v>70</v>
      </c>
      <c r="K56" s="57"/>
    </row>
    <row r="57" s="56" customFormat="1" ht="10.5">
      <c r="K57" s="57"/>
    </row>
    <row r="58" spans="1:11" s="56" customFormat="1" ht="10.5">
      <c r="A58" s="72" t="s">
        <v>71</v>
      </c>
      <c r="K58" s="57"/>
    </row>
    <row r="59" s="56" customFormat="1" ht="10.5">
      <c r="K59" s="57"/>
    </row>
    <row r="60" spans="1:11" s="56" customFormat="1" ht="10.5">
      <c r="A60" s="72" t="s">
        <v>72</v>
      </c>
      <c r="K60" s="57"/>
    </row>
  </sheetData>
  <printOptions/>
  <pageMargins left="0.75" right="0.75" top="1" bottom="1" header="0" footer="0"/>
  <pageSetup orientation="portrait" paperSize="9" r:id="rId1"/>
</worksheet>
</file>

<file path=xl/worksheets/sheet7.xml><?xml version="1.0" encoding="utf-8"?>
<worksheet xmlns="http://schemas.openxmlformats.org/spreadsheetml/2006/main" xmlns:r="http://schemas.openxmlformats.org/officeDocument/2006/relationships">
  <dimension ref="A1:P53"/>
  <sheetViews>
    <sheetView workbookViewId="0" topLeftCell="A1">
      <selection activeCell="A23" sqref="A23"/>
    </sheetView>
  </sheetViews>
  <sheetFormatPr defaultColWidth="11.421875" defaultRowHeight="12.75"/>
  <cols>
    <col min="1" max="1" width="27.28125" style="20" customWidth="1"/>
    <col min="2" max="2" width="20.421875" style="20" customWidth="1"/>
    <col min="3" max="3" width="10.421875" style="20" customWidth="1"/>
    <col min="4" max="4" width="8.7109375" style="20" customWidth="1"/>
    <col min="5" max="5" width="8.421875" style="20" customWidth="1"/>
    <col min="6" max="6" width="10.7109375" style="20" customWidth="1"/>
    <col min="7" max="7" width="12.140625" style="20" customWidth="1"/>
    <col min="8" max="8" width="6.57421875" style="20" customWidth="1"/>
    <col min="9" max="9" width="2.57421875" style="20" customWidth="1"/>
    <col min="10" max="10" width="6.140625" style="20" customWidth="1"/>
    <col min="11" max="11" width="12.7109375" style="39" customWidth="1"/>
    <col min="12" max="12" width="14.00390625" style="20" customWidth="1"/>
    <col min="13" max="13" width="4.421875" style="20" customWidth="1"/>
    <col min="14" max="14" width="13.421875" style="40" customWidth="1"/>
    <col min="15" max="15" width="8.140625" style="20" customWidth="1"/>
    <col min="16" max="16" width="36.28125" style="20" customWidth="1"/>
    <col min="17" max="16384" width="11.421875" style="20" customWidth="1"/>
  </cols>
  <sheetData>
    <row r="1" ht="19.5">
      <c r="A1" s="38" t="s">
        <v>0</v>
      </c>
    </row>
    <row r="2" ht="30.75">
      <c r="A2" s="41" t="s">
        <v>1</v>
      </c>
    </row>
    <row r="4" spans="1:15" ht="15.75">
      <c r="A4" s="121" t="s">
        <v>395</v>
      </c>
      <c r="G4" s="39"/>
      <c r="I4" s="43"/>
      <c r="L4" s="39"/>
      <c r="N4" s="44"/>
      <c r="O4" s="43"/>
    </row>
    <row r="5" spans="7:15" ht="12.75">
      <c r="G5" s="39"/>
      <c r="I5" s="43"/>
      <c r="L5" s="39"/>
      <c r="N5" s="44"/>
      <c r="O5" s="43"/>
    </row>
    <row r="6" spans="1:15" s="43" customFormat="1" ht="12.75">
      <c r="A6" s="45" t="s">
        <v>2</v>
      </c>
      <c r="B6" s="20"/>
      <c r="E6" s="46"/>
      <c r="F6" s="47" t="s">
        <v>3</v>
      </c>
      <c r="G6" s="48" t="s">
        <v>4</v>
      </c>
      <c r="H6" s="49"/>
      <c r="I6" s="49"/>
      <c r="J6" s="49"/>
      <c r="K6" s="50"/>
      <c r="L6" s="51" t="s">
        <v>5</v>
      </c>
      <c r="M6" s="47" t="s">
        <v>6</v>
      </c>
      <c r="N6" s="52"/>
      <c r="O6" s="47" t="s">
        <v>7</v>
      </c>
    </row>
    <row r="7" spans="7:15" ht="13.5" thickBot="1">
      <c r="G7" s="39"/>
      <c r="I7" s="43"/>
      <c r="L7" s="39"/>
      <c r="N7" s="53" t="s">
        <v>8</v>
      </c>
      <c r="O7" s="43"/>
    </row>
    <row r="8" spans="1:16" ht="14.25" thickBot="1" thickTop="1">
      <c r="A8" s="246" t="s">
        <v>9</v>
      </c>
      <c r="B8" s="54"/>
      <c r="C8" s="54"/>
      <c r="D8" s="246" t="s">
        <v>10</v>
      </c>
      <c r="E8" s="250" t="s">
        <v>10</v>
      </c>
      <c r="F8" s="56"/>
      <c r="G8" s="258" t="s">
        <v>11</v>
      </c>
      <c r="H8" s="259"/>
      <c r="I8" s="259"/>
      <c r="J8" s="259"/>
      <c r="K8" s="260"/>
      <c r="L8" s="57"/>
      <c r="M8" s="56"/>
      <c r="N8" s="53" t="s">
        <v>12</v>
      </c>
      <c r="O8" s="54"/>
      <c r="P8" s="56"/>
    </row>
    <row r="9" spans="1:16" ht="14.25" thickBot="1" thickTop="1">
      <c r="A9" s="247" t="s">
        <v>13</v>
      </c>
      <c r="B9" s="248" t="s">
        <v>14</v>
      </c>
      <c r="C9" s="249" t="s">
        <v>15</v>
      </c>
      <c r="D9" s="251" t="s">
        <v>16</v>
      </c>
      <c r="E9" s="251" t="s">
        <v>17</v>
      </c>
      <c r="F9" s="248" t="s">
        <v>18</v>
      </c>
      <c r="G9" s="252" t="s">
        <v>19</v>
      </c>
      <c r="H9" s="253" t="s">
        <v>20</v>
      </c>
      <c r="I9" s="253" t="s">
        <v>21</v>
      </c>
      <c r="J9" s="253" t="s">
        <v>20</v>
      </c>
      <c r="K9" s="254" t="s">
        <v>22</v>
      </c>
      <c r="L9" s="255" t="s">
        <v>23</v>
      </c>
      <c r="M9" s="249" t="s">
        <v>24</v>
      </c>
      <c r="N9" s="256"/>
      <c r="O9" s="249" t="s">
        <v>25</v>
      </c>
      <c r="P9" s="249" t="s">
        <v>26</v>
      </c>
    </row>
    <row r="10" spans="1:16" ht="13.5" thickTop="1">
      <c r="A10" s="61"/>
      <c r="B10" s="62"/>
      <c r="C10" s="62"/>
      <c r="D10" s="62"/>
      <c r="E10" s="62"/>
      <c r="F10" s="62"/>
      <c r="G10" s="63"/>
      <c r="H10" s="64"/>
      <c r="I10" s="16" t="s">
        <v>21</v>
      </c>
      <c r="J10" s="64"/>
      <c r="K10" s="81"/>
      <c r="L10" s="82" t="e">
        <f aca="true" t="shared" si="0" ref="L10:L24">SUM(G10)+H10/(H10+J10)*(K10-G10)</f>
        <v>#DIV/0!</v>
      </c>
      <c r="M10" s="62"/>
      <c r="N10" s="35"/>
      <c r="O10" s="68"/>
      <c r="P10" s="62"/>
    </row>
    <row r="11" spans="1:16" ht="12.75">
      <c r="A11" s="10"/>
      <c r="B11" s="11"/>
      <c r="C11" s="12"/>
      <c r="D11" s="13"/>
      <c r="E11" s="13"/>
      <c r="F11" s="11"/>
      <c r="G11" s="15"/>
      <c r="H11" s="11"/>
      <c r="I11" s="16" t="s">
        <v>21</v>
      </c>
      <c r="J11" s="11"/>
      <c r="K11" s="17"/>
      <c r="L11" s="18" t="e">
        <f t="shared" si="0"/>
        <v>#DIV/0!</v>
      </c>
      <c r="M11" s="11"/>
      <c r="N11" s="7"/>
      <c r="O11" s="27"/>
      <c r="P11" s="11"/>
    </row>
    <row r="12" spans="1:16" ht="12.75">
      <c r="A12" s="10" t="s">
        <v>141</v>
      </c>
      <c r="B12" s="11" t="s">
        <v>32</v>
      </c>
      <c r="C12" s="12">
        <v>37325</v>
      </c>
      <c r="D12" s="21" t="s">
        <v>130</v>
      </c>
      <c r="E12" s="21" t="s">
        <v>45</v>
      </c>
      <c r="F12" s="11" t="s">
        <v>140</v>
      </c>
      <c r="G12" s="15">
        <v>6.6</v>
      </c>
      <c r="H12" s="11">
        <v>3</v>
      </c>
      <c r="I12" s="16" t="s">
        <v>21</v>
      </c>
      <c r="J12" s="11">
        <v>2.5</v>
      </c>
      <c r="K12" s="17">
        <v>7.4</v>
      </c>
      <c r="L12" s="18">
        <f t="shared" si="0"/>
        <v>7.036363636363636</v>
      </c>
      <c r="M12" s="11"/>
      <c r="N12" s="7">
        <v>7.04</v>
      </c>
      <c r="O12" s="27"/>
      <c r="P12" s="11" t="s">
        <v>128</v>
      </c>
    </row>
    <row r="13" spans="1:16" ht="12.75">
      <c r="A13" s="10"/>
      <c r="B13" s="11"/>
      <c r="C13" s="12"/>
      <c r="D13" s="13"/>
      <c r="E13" s="13"/>
      <c r="F13" s="11"/>
      <c r="G13" s="15"/>
      <c r="H13" s="11"/>
      <c r="I13" s="16" t="s">
        <v>21</v>
      </c>
      <c r="J13" s="11"/>
      <c r="K13" s="17"/>
      <c r="L13" s="18" t="e">
        <f t="shared" si="0"/>
        <v>#DIV/0!</v>
      </c>
      <c r="M13" s="11"/>
      <c r="N13" s="7"/>
      <c r="O13" s="27"/>
      <c r="P13" s="11"/>
    </row>
    <row r="14" spans="1:16" ht="12.75">
      <c r="A14" s="175" t="s">
        <v>146</v>
      </c>
      <c r="B14" s="14" t="s">
        <v>32</v>
      </c>
      <c r="C14" s="176">
        <v>37524</v>
      </c>
      <c r="D14" s="22" t="s">
        <v>147</v>
      </c>
      <c r="E14" s="22" t="s">
        <v>148</v>
      </c>
      <c r="F14" s="14" t="s">
        <v>88</v>
      </c>
      <c r="G14" s="170">
        <v>6.1</v>
      </c>
      <c r="H14" s="156">
        <v>2</v>
      </c>
      <c r="I14" s="16" t="s">
        <v>21</v>
      </c>
      <c r="J14" s="156">
        <v>1.5</v>
      </c>
      <c r="K14" s="157">
        <v>6.9</v>
      </c>
      <c r="L14" s="18">
        <f t="shared" si="0"/>
        <v>6.557142857142857</v>
      </c>
      <c r="M14" s="16">
        <v>2</v>
      </c>
      <c r="N14" s="28">
        <v>6.56</v>
      </c>
      <c r="O14" s="16">
        <v>1.4</v>
      </c>
      <c r="P14" s="177" t="s">
        <v>84</v>
      </c>
    </row>
    <row r="15" spans="1:16" ht="12.75">
      <c r="A15" s="10"/>
      <c r="B15" s="11"/>
      <c r="C15" s="12"/>
      <c r="D15" s="21"/>
      <c r="E15" s="21"/>
      <c r="F15" s="11"/>
      <c r="G15" s="15"/>
      <c r="H15" s="11"/>
      <c r="I15" s="16" t="s">
        <v>21</v>
      </c>
      <c r="J15" s="11"/>
      <c r="K15" s="17"/>
      <c r="L15" s="18" t="e">
        <f t="shared" si="0"/>
        <v>#DIV/0!</v>
      </c>
      <c r="M15" s="11"/>
      <c r="N15" s="7"/>
      <c r="O15" s="27"/>
      <c r="P15" s="11"/>
    </row>
    <row r="16" spans="1:16" ht="12.75">
      <c r="A16" s="175" t="s">
        <v>394</v>
      </c>
      <c r="B16" s="14" t="s">
        <v>32</v>
      </c>
      <c r="C16" s="176">
        <v>38275</v>
      </c>
      <c r="D16" s="22"/>
      <c r="E16" s="14" t="s">
        <v>327</v>
      </c>
      <c r="F16" s="14" t="s">
        <v>393</v>
      </c>
      <c r="G16" s="155" t="s">
        <v>237</v>
      </c>
      <c r="H16" s="156"/>
      <c r="I16" s="16" t="s">
        <v>21</v>
      </c>
      <c r="J16" s="156"/>
      <c r="K16" s="157"/>
      <c r="L16" s="18">
        <v>12.9</v>
      </c>
      <c r="M16" s="16">
        <v>2</v>
      </c>
      <c r="N16" s="28">
        <v>12.9</v>
      </c>
      <c r="O16" s="16">
        <v>1.5</v>
      </c>
      <c r="P16" s="177" t="s">
        <v>84</v>
      </c>
    </row>
    <row r="17" spans="1:16" ht="12.75">
      <c r="A17" s="10"/>
      <c r="B17" s="11"/>
      <c r="C17" s="12"/>
      <c r="D17" s="21"/>
      <c r="E17" s="21"/>
      <c r="F17" s="11"/>
      <c r="G17" s="15"/>
      <c r="H17" s="11"/>
      <c r="I17" s="16" t="s">
        <v>21</v>
      </c>
      <c r="J17" s="11"/>
      <c r="K17" s="17"/>
      <c r="L17" s="18" t="e">
        <f t="shared" si="0"/>
        <v>#DIV/0!</v>
      </c>
      <c r="M17" s="11"/>
      <c r="N17" s="7"/>
      <c r="O17" s="27"/>
      <c r="P17" s="11"/>
    </row>
    <row r="18" spans="1:16" ht="12.75">
      <c r="A18" s="10"/>
      <c r="B18" s="11"/>
      <c r="C18" s="12"/>
      <c r="D18" s="21"/>
      <c r="E18" s="21"/>
      <c r="F18" s="11"/>
      <c r="G18" s="15"/>
      <c r="H18" s="11"/>
      <c r="I18" s="16" t="s">
        <v>21</v>
      </c>
      <c r="J18" s="11"/>
      <c r="K18" s="17"/>
      <c r="L18" s="18" t="e">
        <f t="shared" si="0"/>
        <v>#DIV/0!</v>
      </c>
      <c r="M18" s="11"/>
      <c r="N18" s="7"/>
      <c r="O18" s="27"/>
      <c r="P18" s="11"/>
    </row>
    <row r="19" spans="1:16" ht="12.75">
      <c r="A19" s="10"/>
      <c r="B19" s="11"/>
      <c r="C19" s="12"/>
      <c r="D19" s="21"/>
      <c r="E19" s="21"/>
      <c r="F19" s="11"/>
      <c r="G19" s="15"/>
      <c r="H19" s="11"/>
      <c r="I19" s="16" t="s">
        <v>21</v>
      </c>
      <c r="J19" s="11"/>
      <c r="K19" s="17"/>
      <c r="L19" s="18" t="e">
        <f t="shared" si="0"/>
        <v>#DIV/0!</v>
      </c>
      <c r="M19" s="11"/>
      <c r="N19" s="7"/>
      <c r="O19" s="27"/>
      <c r="P19" s="11"/>
    </row>
    <row r="20" spans="1:16" ht="12.75">
      <c r="A20" s="10"/>
      <c r="B20" s="11"/>
      <c r="C20" s="12"/>
      <c r="D20" s="21"/>
      <c r="E20" s="21"/>
      <c r="F20" s="11"/>
      <c r="G20" s="15"/>
      <c r="H20" s="11"/>
      <c r="I20" s="16" t="s">
        <v>21</v>
      </c>
      <c r="J20" s="11"/>
      <c r="K20" s="17"/>
      <c r="L20" s="18" t="e">
        <f t="shared" si="0"/>
        <v>#DIV/0!</v>
      </c>
      <c r="M20" s="11"/>
      <c r="N20" s="7"/>
      <c r="O20" s="27"/>
      <c r="P20" s="11"/>
    </row>
    <row r="21" spans="1:16" ht="12.75">
      <c r="A21" s="10"/>
      <c r="B21" s="11"/>
      <c r="C21" s="12"/>
      <c r="D21" s="22"/>
      <c r="E21" s="22"/>
      <c r="F21" s="11"/>
      <c r="G21" s="15"/>
      <c r="H21" s="11"/>
      <c r="I21" s="16" t="s">
        <v>21</v>
      </c>
      <c r="J21" s="11"/>
      <c r="K21" s="17"/>
      <c r="L21" s="18" t="e">
        <f t="shared" si="0"/>
        <v>#DIV/0!</v>
      </c>
      <c r="M21" s="11"/>
      <c r="N21" s="7"/>
      <c r="O21" s="29"/>
      <c r="P21" s="11"/>
    </row>
    <row r="22" spans="1:16" ht="12.75">
      <c r="A22" s="10"/>
      <c r="B22" s="11"/>
      <c r="C22" s="12"/>
      <c r="D22" s="22"/>
      <c r="E22" s="22"/>
      <c r="F22" s="11"/>
      <c r="G22" s="15"/>
      <c r="H22" s="11"/>
      <c r="I22" s="16" t="s">
        <v>21</v>
      </c>
      <c r="J22" s="11"/>
      <c r="K22" s="17"/>
      <c r="L22" s="18" t="e">
        <f t="shared" si="0"/>
        <v>#DIV/0!</v>
      </c>
      <c r="M22" s="11"/>
      <c r="N22" s="7"/>
      <c r="O22" s="29"/>
      <c r="P22" s="11"/>
    </row>
    <row r="23" spans="1:16" ht="12.75">
      <c r="A23" s="10"/>
      <c r="B23" s="11"/>
      <c r="C23" s="12"/>
      <c r="D23" s="22"/>
      <c r="E23" s="22"/>
      <c r="F23" s="11"/>
      <c r="G23" s="15"/>
      <c r="H23" s="11"/>
      <c r="I23" s="16" t="s">
        <v>21</v>
      </c>
      <c r="J23" s="11"/>
      <c r="K23" s="17"/>
      <c r="L23" s="18" t="e">
        <f t="shared" si="0"/>
        <v>#DIV/0!</v>
      </c>
      <c r="M23" s="11"/>
      <c r="N23" s="7"/>
      <c r="O23" s="29"/>
      <c r="P23" s="11"/>
    </row>
    <row r="24" spans="1:16" ht="12.75">
      <c r="A24" s="10"/>
      <c r="B24" s="11"/>
      <c r="C24" s="12"/>
      <c r="D24" s="11"/>
      <c r="E24" s="11"/>
      <c r="F24" s="11"/>
      <c r="G24" s="15"/>
      <c r="H24" s="11"/>
      <c r="I24" s="16" t="s">
        <v>21</v>
      </c>
      <c r="J24" s="11"/>
      <c r="K24" s="17"/>
      <c r="L24" s="18" t="e">
        <f t="shared" si="0"/>
        <v>#DIV/0!</v>
      </c>
      <c r="M24" s="11"/>
      <c r="N24" s="7"/>
      <c r="O24" s="29"/>
      <c r="P24" s="11"/>
    </row>
    <row r="26" spans="1:14" s="70" customFormat="1" ht="12.75">
      <c r="A26" s="69" t="s">
        <v>50</v>
      </c>
      <c r="K26" s="71"/>
      <c r="N26" s="56"/>
    </row>
    <row r="27" spans="11:14" s="70" customFormat="1" ht="10.5">
      <c r="K27" s="71"/>
      <c r="N27" s="56"/>
    </row>
    <row r="28" spans="1:11" s="56" customFormat="1" ht="10.5">
      <c r="A28" s="72" t="s">
        <v>51</v>
      </c>
      <c r="K28" s="57"/>
    </row>
    <row r="29" spans="1:11" s="56" customFormat="1" ht="10.5">
      <c r="A29" s="72" t="s">
        <v>52</v>
      </c>
      <c r="K29" s="57"/>
    </row>
    <row r="30" spans="1:11" s="56" customFormat="1" ht="10.5" customHeight="1">
      <c r="A30" s="72"/>
      <c r="K30" s="57"/>
    </row>
    <row r="31" spans="1:11" s="56" customFormat="1" ht="10.5">
      <c r="A31" s="72" t="s">
        <v>53</v>
      </c>
      <c r="K31" s="57"/>
    </row>
    <row r="32" spans="1:11" s="56" customFormat="1" ht="10.5">
      <c r="A32" s="72" t="s">
        <v>54</v>
      </c>
      <c r="K32" s="57"/>
    </row>
    <row r="33" spans="1:11" s="56" customFormat="1" ht="10.5">
      <c r="A33" s="72" t="s">
        <v>55</v>
      </c>
      <c r="K33" s="57"/>
    </row>
    <row r="34" spans="1:11" s="56" customFormat="1" ht="10.5" customHeight="1">
      <c r="A34" s="72" t="s">
        <v>56</v>
      </c>
      <c r="K34" s="57"/>
    </row>
    <row r="35" s="56" customFormat="1" ht="4.5" customHeight="1">
      <c r="K35" s="57"/>
    </row>
    <row r="36" spans="1:11" s="56" customFormat="1" ht="10.5">
      <c r="A36" s="72" t="s">
        <v>57</v>
      </c>
      <c r="B36" s="72" t="s">
        <v>59</v>
      </c>
      <c r="K36" s="57"/>
    </row>
    <row r="37" spans="1:11" s="56" customFormat="1" ht="10.5">
      <c r="A37" s="56" t="s">
        <v>58</v>
      </c>
      <c r="B37" s="56" t="s">
        <v>61</v>
      </c>
      <c r="K37" s="57"/>
    </row>
    <row r="38" spans="1:11" s="56" customFormat="1" ht="10.5">
      <c r="A38" s="56" t="s">
        <v>60</v>
      </c>
      <c r="B38" s="56" t="s">
        <v>63</v>
      </c>
      <c r="K38" s="57"/>
    </row>
    <row r="39" spans="1:11" s="56" customFormat="1" ht="10.5">
      <c r="A39" s="56" t="s">
        <v>62</v>
      </c>
      <c r="B39" s="72" t="s">
        <v>114</v>
      </c>
      <c r="K39" s="57"/>
    </row>
    <row r="40" spans="1:11" s="56" customFormat="1" ht="10.5">
      <c r="A40" s="56" t="s">
        <v>115</v>
      </c>
      <c r="B40" s="72" t="s">
        <v>64</v>
      </c>
      <c r="K40" s="57"/>
    </row>
    <row r="41" s="56" customFormat="1" ht="4.5" customHeight="1">
      <c r="K41" s="57"/>
    </row>
    <row r="42" spans="1:11" s="56" customFormat="1" ht="10.5">
      <c r="A42" s="72" t="s">
        <v>65</v>
      </c>
      <c r="K42" s="57"/>
    </row>
    <row r="43" spans="1:11" s="56" customFormat="1" ht="10.5">
      <c r="A43" s="72" t="s">
        <v>66</v>
      </c>
      <c r="K43" s="57"/>
    </row>
    <row r="44" s="56" customFormat="1" ht="10.5">
      <c r="K44" s="57"/>
    </row>
    <row r="45" spans="1:11" s="56" customFormat="1" ht="10.5">
      <c r="A45" s="72" t="s">
        <v>67</v>
      </c>
      <c r="K45" s="57"/>
    </row>
    <row r="46" spans="1:11" s="56" customFormat="1" ht="10.5">
      <c r="A46" s="72" t="s">
        <v>68</v>
      </c>
      <c r="K46" s="57"/>
    </row>
    <row r="47" spans="1:11" s="56" customFormat="1" ht="10.5">
      <c r="A47" s="72" t="s">
        <v>69</v>
      </c>
      <c r="K47" s="57"/>
    </row>
    <row r="48" s="56" customFormat="1" ht="4.5" customHeight="1">
      <c r="K48" s="57"/>
    </row>
    <row r="49" spans="1:11" s="56" customFormat="1" ht="10.5">
      <c r="A49" s="56" t="s">
        <v>70</v>
      </c>
      <c r="K49" s="57"/>
    </row>
    <row r="50" s="56" customFormat="1" ht="10.5">
      <c r="K50" s="57"/>
    </row>
    <row r="51" spans="1:11" s="56" customFormat="1" ht="10.5">
      <c r="A51" s="72" t="s">
        <v>71</v>
      </c>
      <c r="K51" s="57"/>
    </row>
    <row r="52" s="56" customFormat="1" ht="10.5">
      <c r="K52" s="57"/>
    </row>
    <row r="53" spans="1:11" s="56" customFormat="1" ht="10.5">
      <c r="A53" s="72" t="s">
        <v>72</v>
      </c>
      <c r="K53" s="57"/>
    </row>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8.xml><?xml version="1.0" encoding="utf-8"?>
<worksheet xmlns="http://schemas.openxmlformats.org/spreadsheetml/2006/main" xmlns:r="http://schemas.openxmlformats.org/officeDocument/2006/relationships">
  <dimension ref="A1:T81"/>
  <sheetViews>
    <sheetView workbookViewId="0" topLeftCell="A30">
      <selection activeCell="D52" sqref="D52"/>
    </sheetView>
  </sheetViews>
  <sheetFormatPr defaultColWidth="11.421875" defaultRowHeight="12.75"/>
  <cols>
    <col min="1" max="1" width="16.28125" style="20" customWidth="1"/>
    <col min="2" max="2" width="20.7109375" style="20" customWidth="1"/>
    <col min="3" max="3" width="11.140625" style="20" customWidth="1"/>
    <col min="4" max="4" width="8.7109375" style="20" customWidth="1"/>
    <col min="5" max="5" width="8.421875" style="20" customWidth="1"/>
    <col min="6" max="6" width="10.7109375" style="20" customWidth="1"/>
    <col min="7" max="7" width="12.140625" style="20" customWidth="1"/>
    <col min="8" max="8" width="6.57421875" style="20" customWidth="1"/>
    <col min="9" max="9" width="2.57421875" style="20" customWidth="1"/>
    <col min="10" max="10" width="6.140625" style="20" customWidth="1"/>
    <col min="11" max="11" width="12.7109375" style="39" customWidth="1"/>
    <col min="12" max="12" width="14.00390625" style="20" customWidth="1"/>
    <col min="13" max="13" width="4.421875" style="20" customWidth="1"/>
    <col min="14" max="14" width="13.421875" style="161" customWidth="1"/>
    <col min="15" max="15" width="6.8515625" style="20" customWidth="1"/>
    <col min="16" max="16" width="29.57421875" style="160" customWidth="1"/>
    <col min="17" max="16384" width="11.421875" style="20" customWidth="1"/>
  </cols>
  <sheetData>
    <row r="1" ht="19.5">
      <c r="A1" s="38" t="s">
        <v>0</v>
      </c>
    </row>
    <row r="2" ht="30.75">
      <c r="A2" s="41" t="s">
        <v>1</v>
      </c>
    </row>
    <row r="4" spans="1:15" ht="15.75">
      <c r="A4" s="42" t="s">
        <v>176</v>
      </c>
      <c r="E4" s="24"/>
      <c r="G4" s="39"/>
      <c r="I4" s="43"/>
      <c r="L4" s="39"/>
      <c r="O4" s="43"/>
    </row>
    <row r="5" spans="7:15" ht="12.75">
      <c r="G5" s="39"/>
      <c r="I5" s="43"/>
      <c r="L5" s="39"/>
      <c r="O5" s="43"/>
    </row>
    <row r="6" spans="1:16" s="43" customFormat="1" ht="12.75">
      <c r="A6" s="45" t="s">
        <v>2</v>
      </c>
      <c r="B6" s="20"/>
      <c r="E6" s="46"/>
      <c r="F6" s="47" t="s">
        <v>3</v>
      </c>
      <c r="G6" s="48" t="s">
        <v>4</v>
      </c>
      <c r="H6" s="49"/>
      <c r="I6" s="49"/>
      <c r="J6" s="49"/>
      <c r="K6" s="50"/>
      <c r="L6" s="51" t="s">
        <v>5</v>
      </c>
      <c r="M6" s="47" t="s">
        <v>6</v>
      </c>
      <c r="N6" s="307"/>
      <c r="O6" s="47" t="s">
        <v>7</v>
      </c>
      <c r="P6" s="160"/>
    </row>
    <row r="7" spans="7:15" ht="13.5" thickBot="1">
      <c r="G7" s="39"/>
      <c r="I7" s="43"/>
      <c r="L7" s="39"/>
      <c r="N7" s="79" t="s">
        <v>8</v>
      </c>
      <c r="O7" s="43"/>
    </row>
    <row r="8" spans="1:16" ht="14.25" thickBot="1" thickTop="1">
      <c r="A8" s="246" t="s">
        <v>9</v>
      </c>
      <c r="B8" s="54"/>
      <c r="C8" s="54"/>
      <c r="D8" s="246" t="s">
        <v>10</v>
      </c>
      <c r="E8" s="250" t="s">
        <v>10</v>
      </c>
      <c r="F8" s="56"/>
      <c r="G8" s="258" t="s">
        <v>11</v>
      </c>
      <c r="H8" s="259"/>
      <c r="I8" s="259"/>
      <c r="J8" s="259"/>
      <c r="K8" s="260"/>
      <c r="L8" s="44"/>
      <c r="M8" s="56"/>
      <c r="N8" s="79" t="s">
        <v>12</v>
      </c>
      <c r="O8" s="54"/>
      <c r="P8" s="162"/>
    </row>
    <row r="9" spans="1:16" ht="14.25" thickBot="1" thickTop="1">
      <c r="A9" s="247" t="s">
        <v>13</v>
      </c>
      <c r="B9" s="248" t="s">
        <v>14</v>
      </c>
      <c r="C9" s="249" t="s">
        <v>15</v>
      </c>
      <c r="D9" s="251" t="s">
        <v>16</v>
      </c>
      <c r="E9" s="251" t="s">
        <v>17</v>
      </c>
      <c r="F9" s="248" t="s">
        <v>18</v>
      </c>
      <c r="G9" s="252" t="s">
        <v>19</v>
      </c>
      <c r="H9" s="253" t="s">
        <v>20</v>
      </c>
      <c r="I9" s="253" t="s">
        <v>21</v>
      </c>
      <c r="J9" s="253" t="s">
        <v>20</v>
      </c>
      <c r="K9" s="254" t="s">
        <v>22</v>
      </c>
      <c r="L9" s="265" t="s">
        <v>23</v>
      </c>
      <c r="M9" s="249" t="s">
        <v>24</v>
      </c>
      <c r="N9" s="266"/>
      <c r="O9" s="249" t="s">
        <v>25</v>
      </c>
      <c r="P9" s="249" t="s">
        <v>26</v>
      </c>
    </row>
    <row r="10" spans="1:16" ht="13.5" thickTop="1">
      <c r="A10" s="58"/>
      <c r="B10" s="163"/>
      <c r="C10" s="16"/>
      <c r="D10" s="16"/>
      <c r="E10" s="16"/>
      <c r="F10" s="163"/>
      <c r="G10" s="164"/>
      <c r="H10" s="165"/>
      <c r="I10" s="16" t="s">
        <v>21</v>
      </c>
      <c r="J10" s="165"/>
      <c r="K10" s="166"/>
      <c r="L10" s="18" t="e">
        <f aca="true" t="shared" si="0" ref="L10:L17">SUM(G10)+H10/(H10+J10)*(K10-G10)</f>
        <v>#DIV/0!</v>
      </c>
      <c r="M10" s="16"/>
      <c r="N10" s="25"/>
      <c r="O10" s="16"/>
      <c r="P10" s="167"/>
    </row>
    <row r="11" spans="1:16" ht="12.75">
      <c r="A11" s="58"/>
      <c r="B11" s="168"/>
      <c r="C11" s="95"/>
      <c r="D11" s="95"/>
      <c r="E11" s="95"/>
      <c r="F11" s="168"/>
      <c r="G11" s="164"/>
      <c r="H11" s="165"/>
      <c r="I11" s="16" t="s">
        <v>21</v>
      </c>
      <c r="J11" s="156"/>
      <c r="K11" s="157"/>
      <c r="L11" s="18" t="e">
        <f t="shared" si="0"/>
        <v>#DIV/0!</v>
      </c>
      <c r="M11" s="95"/>
      <c r="N11" s="25"/>
      <c r="O11" s="95"/>
      <c r="P11" s="169"/>
    </row>
    <row r="12" spans="1:16" ht="12.75">
      <c r="A12" s="58"/>
      <c r="B12" s="29"/>
      <c r="C12" s="27"/>
      <c r="D12" s="27"/>
      <c r="E12" s="27"/>
      <c r="F12" s="29"/>
      <c r="G12" s="170"/>
      <c r="H12" s="156"/>
      <c r="I12" s="16" t="s">
        <v>21</v>
      </c>
      <c r="J12" s="156"/>
      <c r="K12" s="157"/>
      <c r="L12" s="18" t="e">
        <f t="shared" si="0"/>
        <v>#DIV/0!</v>
      </c>
      <c r="M12" s="27"/>
      <c r="N12" s="25"/>
      <c r="O12" s="27"/>
      <c r="P12" s="14"/>
    </row>
    <row r="13" spans="1:16" ht="12.75">
      <c r="A13" s="58" t="s">
        <v>142</v>
      </c>
      <c r="B13" s="27" t="s">
        <v>32</v>
      </c>
      <c r="C13" s="152">
        <v>37953</v>
      </c>
      <c r="D13" s="27" t="s">
        <v>139</v>
      </c>
      <c r="E13" s="27" t="s">
        <v>135</v>
      </c>
      <c r="F13" s="27" t="s">
        <v>143</v>
      </c>
      <c r="G13" s="170">
        <v>0.28</v>
      </c>
      <c r="H13" s="156">
        <v>3</v>
      </c>
      <c r="I13" s="16" t="s">
        <v>21</v>
      </c>
      <c r="J13" s="156">
        <v>1</v>
      </c>
      <c r="K13" s="157">
        <v>0.99</v>
      </c>
      <c r="L13" s="18">
        <f t="shared" si="0"/>
        <v>0.8125</v>
      </c>
      <c r="M13" s="27">
        <v>2</v>
      </c>
      <c r="N13" s="32">
        <v>0.8</v>
      </c>
      <c r="O13" s="27">
        <v>1.4</v>
      </c>
      <c r="P13" s="14"/>
    </row>
    <row r="14" spans="1:16" ht="12.75">
      <c r="A14" s="58"/>
      <c r="B14" s="27"/>
      <c r="C14" s="152"/>
      <c r="D14" s="27"/>
      <c r="E14" s="27"/>
      <c r="F14" s="27"/>
      <c r="G14" s="170"/>
      <c r="H14" s="156"/>
      <c r="I14" s="16" t="s">
        <v>21</v>
      </c>
      <c r="J14" s="156"/>
      <c r="K14" s="157"/>
      <c r="L14" s="18" t="e">
        <f t="shared" si="0"/>
        <v>#DIV/0!</v>
      </c>
      <c r="M14" s="27"/>
      <c r="N14" s="28"/>
      <c r="O14" s="27"/>
      <c r="P14" s="14"/>
    </row>
    <row r="15" spans="1:16" ht="12.75">
      <c r="A15" s="58" t="s">
        <v>142</v>
      </c>
      <c r="B15" s="27" t="s">
        <v>32</v>
      </c>
      <c r="C15" s="152">
        <v>37961</v>
      </c>
      <c r="D15" s="27" t="s">
        <v>33</v>
      </c>
      <c r="E15" s="27" t="s">
        <v>133</v>
      </c>
      <c r="F15" s="27" t="s">
        <v>143</v>
      </c>
      <c r="G15" s="170">
        <v>0.28</v>
      </c>
      <c r="H15" s="156">
        <v>1.5</v>
      </c>
      <c r="I15" s="16" t="s">
        <v>21</v>
      </c>
      <c r="J15" s="156">
        <v>2.5</v>
      </c>
      <c r="K15" s="157">
        <v>0.99</v>
      </c>
      <c r="L15" s="18">
        <f>SUM(G15)+H15/(H15+J15)*(K15-G15)</f>
        <v>0.54625</v>
      </c>
      <c r="M15" s="27">
        <v>2</v>
      </c>
      <c r="N15" s="32">
        <v>0.6</v>
      </c>
      <c r="O15" s="27" t="s">
        <v>144</v>
      </c>
      <c r="P15" s="14"/>
    </row>
    <row r="16" spans="1:16" ht="12.75">
      <c r="A16" s="58" t="s">
        <v>142</v>
      </c>
      <c r="B16" s="27" t="s">
        <v>32</v>
      </c>
      <c r="C16" s="152">
        <v>37961</v>
      </c>
      <c r="D16" s="27" t="s">
        <v>33</v>
      </c>
      <c r="E16" s="27" t="s">
        <v>133</v>
      </c>
      <c r="F16" s="27" t="s">
        <v>143</v>
      </c>
      <c r="G16" s="170">
        <v>0.28</v>
      </c>
      <c r="H16" s="156">
        <v>2</v>
      </c>
      <c r="I16" s="16" t="s">
        <v>21</v>
      </c>
      <c r="J16" s="156">
        <v>3</v>
      </c>
      <c r="K16" s="157">
        <v>0.99</v>
      </c>
      <c r="L16" s="18">
        <f t="shared" si="0"/>
        <v>0.5640000000000001</v>
      </c>
      <c r="M16" s="27">
        <v>2</v>
      </c>
      <c r="N16" s="28">
        <f>SUM(L15:L16)/2</f>
        <v>0.5551250000000001</v>
      </c>
      <c r="O16" s="27" t="s">
        <v>144</v>
      </c>
      <c r="P16" s="14"/>
    </row>
    <row r="17" spans="1:16" ht="12.75">
      <c r="A17" s="58"/>
      <c r="B17" s="27"/>
      <c r="C17" s="152"/>
      <c r="D17" s="27"/>
      <c r="E17" s="27"/>
      <c r="F17" s="27"/>
      <c r="G17" s="170"/>
      <c r="H17" s="156"/>
      <c r="I17" s="16" t="s">
        <v>21</v>
      </c>
      <c r="J17" s="156"/>
      <c r="K17" s="157"/>
      <c r="L17" s="18" t="e">
        <f t="shared" si="0"/>
        <v>#DIV/0!</v>
      </c>
      <c r="M17" s="27"/>
      <c r="N17" s="28"/>
      <c r="O17" s="27"/>
      <c r="P17" s="14"/>
    </row>
    <row r="18" spans="1:16" ht="12.75">
      <c r="A18" s="58" t="s">
        <v>142</v>
      </c>
      <c r="B18" s="27" t="s">
        <v>211</v>
      </c>
      <c r="C18" s="152">
        <v>38086</v>
      </c>
      <c r="D18" s="27" t="s">
        <v>38</v>
      </c>
      <c r="E18" s="27" t="s">
        <v>206</v>
      </c>
      <c r="F18" s="27" t="s">
        <v>143</v>
      </c>
      <c r="G18" s="170">
        <v>0.4</v>
      </c>
      <c r="H18" s="156">
        <v>1</v>
      </c>
      <c r="I18" s="16" t="s">
        <v>21</v>
      </c>
      <c r="J18" s="156">
        <v>1.5</v>
      </c>
      <c r="K18" s="157">
        <v>0.99</v>
      </c>
      <c r="L18" s="18">
        <f>SUM(G18)+H18/(H18+J18)*(K18-G18)</f>
        <v>0.636</v>
      </c>
      <c r="M18" s="27">
        <v>2</v>
      </c>
      <c r="N18" s="32">
        <v>0.6</v>
      </c>
      <c r="O18" s="27" t="s">
        <v>144</v>
      </c>
      <c r="P18" s="14"/>
    </row>
    <row r="19" spans="1:16" ht="12.75">
      <c r="A19" s="58"/>
      <c r="B19" s="163"/>
      <c r="C19" s="16"/>
      <c r="D19" s="16"/>
      <c r="E19" s="16"/>
      <c r="F19" s="163"/>
      <c r="G19" s="170"/>
      <c r="H19" s="156"/>
      <c r="I19" s="16" t="s">
        <v>21</v>
      </c>
      <c r="J19" s="156"/>
      <c r="K19" s="157"/>
      <c r="L19" s="18" t="e">
        <f aca="true" t="shared" si="1" ref="L19:L49">SUM(G19)+H19/(H19+J19)*(K19-G19)</f>
        <v>#DIV/0!</v>
      </c>
      <c r="M19" s="16"/>
      <c r="N19" s="26"/>
      <c r="O19" s="16"/>
      <c r="P19" s="167"/>
    </row>
    <row r="20" spans="1:16" ht="12.75">
      <c r="A20" s="58" t="s">
        <v>142</v>
      </c>
      <c r="B20" s="27" t="s">
        <v>32</v>
      </c>
      <c r="C20" s="152">
        <v>38292</v>
      </c>
      <c r="D20" s="27"/>
      <c r="E20" s="27" t="s">
        <v>349</v>
      </c>
      <c r="F20" s="27" t="s">
        <v>143</v>
      </c>
      <c r="G20" s="170">
        <v>0.28</v>
      </c>
      <c r="H20" s="156">
        <v>1.5</v>
      </c>
      <c r="I20" s="16" t="s">
        <v>21</v>
      </c>
      <c r="J20" s="156">
        <v>2</v>
      </c>
      <c r="K20" s="157">
        <v>0.99</v>
      </c>
      <c r="L20" s="18">
        <f>SUM(G20)+H20/(H20+J20)*(K20-G20)</f>
        <v>0.5842857142857143</v>
      </c>
      <c r="M20" s="27">
        <v>2</v>
      </c>
      <c r="N20" s="32">
        <v>0.6</v>
      </c>
      <c r="O20" s="27" t="s">
        <v>137</v>
      </c>
      <c r="P20" s="14"/>
    </row>
    <row r="21" spans="1:16" ht="12.75">
      <c r="A21" s="58"/>
      <c r="B21" s="163"/>
      <c r="C21" s="16"/>
      <c r="D21" s="16"/>
      <c r="E21" s="16"/>
      <c r="F21" s="163"/>
      <c r="G21" s="170"/>
      <c r="H21" s="156"/>
      <c r="I21" s="16" t="s">
        <v>21</v>
      </c>
      <c r="J21" s="156"/>
      <c r="K21" s="157"/>
      <c r="L21" s="18" t="e">
        <f t="shared" si="1"/>
        <v>#DIV/0!</v>
      </c>
      <c r="M21" s="16"/>
      <c r="N21" s="26"/>
      <c r="O21" s="16"/>
      <c r="P21" s="167"/>
    </row>
    <row r="22" spans="1:16" ht="12.75">
      <c r="A22" s="58"/>
      <c r="B22" s="163"/>
      <c r="C22" s="16"/>
      <c r="D22" s="16"/>
      <c r="E22" s="16"/>
      <c r="F22" s="163"/>
      <c r="G22" s="170"/>
      <c r="H22" s="156"/>
      <c r="I22" s="16" t="s">
        <v>21</v>
      </c>
      <c r="J22" s="156"/>
      <c r="K22" s="157"/>
      <c r="L22" s="18" t="e">
        <f t="shared" si="1"/>
        <v>#DIV/0!</v>
      </c>
      <c r="M22" s="16"/>
      <c r="N22" s="26"/>
      <c r="O22" s="16"/>
      <c r="P22" s="167"/>
    </row>
    <row r="23" spans="1:16" s="298" customFormat="1" ht="13.5" thickBot="1">
      <c r="A23" s="299"/>
      <c r="B23" s="300"/>
      <c r="C23" s="60"/>
      <c r="D23" s="60"/>
      <c r="E23" s="60"/>
      <c r="F23" s="300"/>
      <c r="G23" s="301"/>
      <c r="H23" s="302"/>
      <c r="I23" s="60" t="s">
        <v>21</v>
      </c>
      <c r="J23" s="302"/>
      <c r="K23" s="303"/>
      <c r="L23" s="304" t="e">
        <f t="shared" si="1"/>
        <v>#DIV/0!</v>
      </c>
      <c r="M23" s="60"/>
      <c r="N23" s="305"/>
      <c r="O23" s="60"/>
      <c r="P23" s="306"/>
    </row>
    <row r="24" spans="1:16" ht="13.5" thickTop="1">
      <c r="A24" s="58"/>
      <c r="B24" s="163"/>
      <c r="C24" s="16"/>
      <c r="D24" s="16"/>
      <c r="E24" s="16"/>
      <c r="F24" s="163"/>
      <c r="G24" s="170"/>
      <c r="H24" s="156"/>
      <c r="I24" s="16" t="s">
        <v>21</v>
      </c>
      <c r="J24" s="156"/>
      <c r="K24" s="157"/>
      <c r="L24" s="18" t="e">
        <f t="shared" si="1"/>
        <v>#DIV/0!</v>
      </c>
      <c r="M24" s="16"/>
      <c r="N24" s="26"/>
      <c r="O24" s="16"/>
      <c r="P24" s="167"/>
    </row>
    <row r="25" spans="1:16" ht="12.75">
      <c r="A25" s="58" t="s">
        <v>142</v>
      </c>
      <c r="B25" s="27" t="s">
        <v>32</v>
      </c>
      <c r="C25" s="152">
        <v>38347</v>
      </c>
      <c r="D25" s="27"/>
      <c r="E25" s="27" t="s">
        <v>391</v>
      </c>
      <c r="F25" s="27" t="s">
        <v>143</v>
      </c>
      <c r="G25" s="170">
        <v>0.28</v>
      </c>
      <c r="H25" s="156">
        <v>1.5</v>
      </c>
      <c r="I25" s="16" t="s">
        <v>21</v>
      </c>
      <c r="J25" s="156">
        <v>2.5</v>
      </c>
      <c r="K25" s="157">
        <v>0.99</v>
      </c>
      <c r="L25" s="18">
        <f>SUM(G25)+H25/(H25+J25)*(K25-G25)</f>
        <v>0.54625</v>
      </c>
      <c r="M25" s="27">
        <v>2</v>
      </c>
      <c r="N25" s="32">
        <v>0.6</v>
      </c>
      <c r="O25" s="27">
        <v>1.2</v>
      </c>
      <c r="P25" s="14"/>
    </row>
    <row r="26" spans="1:16" ht="12.75">
      <c r="A26" s="58"/>
      <c r="B26" s="163"/>
      <c r="C26" s="16"/>
      <c r="D26" s="16"/>
      <c r="E26" s="16"/>
      <c r="F26" s="163"/>
      <c r="G26" s="170"/>
      <c r="H26" s="156"/>
      <c r="I26" s="16" t="s">
        <v>21</v>
      </c>
      <c r="J26" s="156"/>
      <c r="K26" s="157"/>
      <c r="L26" s="18" t="e">
        <f t="shared" si="1"/>
        <v>#DIV/0!</v>
      </c>
      <c r="M26" s="16"/>
      <c r="N26" s="26"/>
      <c r="O26" s="16"/>
      <c r="P26" s="167"/>
    </row>
    <row r="27" spans="1:16" ht="12.75">
      <c r="A27" s="58" t="s">
        <v>142</v>
      </c>
      <c r="B27" s="27" t="s">
        <v>32</v>
      </c>
      <c r="C27" s="152">
        <v>38350</v>
      </c>
      <c r="D27" s="27"/>
      <c r="E27" s="27" t="s">
        <v>366</v>
      </c>
      <c r="F27" s="27" t="s">
        <v>143</v>
      </c>
      <c r="G27" s="170">
        <v>0.28</v>
      </c>
      <c r="H27" s="156">
        <v>3</v>
      </c>
      <c r="I27" s="16" t="s">
        <v>21</v>
      </c>
      <c r="J27" s="156">
        <v>2</v>
      </c>
      <c r="K27" s="157">
        <v>0.99</v>
      </c>
      <c r="L27" s="18">
        <f t="shared" si="1"/>
        <v>0.706</v>
      </c>
      <c r="M27" s="27">
        <v>1.5</v>
      </c>
      <c r="N27" s="32">
        <v>0.7</v>
      </c>
      <c r="O27" s="27">
        <v>1.5</v>
      </c>
      <c r="P27" s="14"/>
    </row>
    <row r="28" spans="1:16" ht="12.75">
      <c r="A28" s="58"/>
      <c r="B28" s="163"/>
      <c r="C28" s="16"/>
      <c r="D28" s="16"/>
      <c r="E28" s="16"/>
      <c r="F28" s="163"/>
      <c r="G28" s="170"/>
      <c r="H28" s="156"/>
      <c r="I28" s="16" t="s">
        <v>21</v>
      </c>
      <c r="J28" s="156"/>
      <c r="K28" s="157"/>
      <c r="L28" s="18" t="e">
        <f t="shared" si="1"/>
        <v>#DIV/0!</v>
      </c>
      <c r="M28" s="16"/>
      <c r="N28" s="26"/>
      <c r="O28" s="16"/>
      <c r="P28" s="167"/>
    </row>
    <row r="29" spans="1:16" ht="12.75">
      <c r="A29" s="58" t="s">
        <v>142</v>
      </c>
      <c r="B29" s="27" t="s">
        <v>32</v>
      </c>
      <c r="C29" s="152">
        <v>38351</v>
      </c>
      <c r="D29" s="27"/>
      <c r="E29" s="27" t="s">
        <v>377</v>
      </c>
      <c r="F29" s="27" t="s">
        <v>143</v>
      </c>
      <c r="G29" s="170">
        <v>0.28</v>
      </c>
      <c r="H29" s="156">
        <v>3</v>
      </c>
      <c r="I29" s="16" t="s">
        <v>21</v>
      </c>
      <c r="J29" s="156">
        <v>2</v>
      </c>
      <c r="K29" s="157">
        <v>0.99</v>
      </c>
      <c r="L29" s="18">
        <f>SUM(G29)+H29/(H29+J29)*(K29-G29)</f>
        <v>0.706</v>
      </c>
      <c r="M29" s="27">
        <v>1.5</v>
      </c>
      <c r="N29" s="32">
        <v>0.7</v>
      </c>
      <c r="O29" s="27" t="s">
        <v>374</v>
      </c>
      <c r="P29" s="14"/>
    </row>
    <row r="30" spans="1:16" ht="12.75">
      <c r="A30" s="58"/>
      <c r="B30" s="163"/>
      <c r="C30" s="16"/>
      <c r="D30" s="16"/>
      <c r="E30" s="16"/>
      <c r="F30" s="163"/>
      <c r="G30" s="170"/>
      <c r="H30" s="156"/>
      <c r="I30" s="16" t="s">
        <v>21</v>
      </c>
      <c r="J30" s="156"/>
      <c r="K30" s="157"/>
      <c r="L30" s="18" t="e">
        <f t="shared" si="1"/>
        <v>#DIV/0!</v>
      </c>
      <c r="M30" s="16"/>
      <c r="N30" s="26"/>
      <c r="O30" s="16"/>
      <c r="P30" s="167"/>
    </row>
    <row r="31" spans="1:16" ht="12.75">
      <c r="A31" s="58" t="s">
        <v>142</v>
      </c>
      <c r="B31" s="27" t="s">
        <v>32</v>
      </c>
      <c r="C31" s="152">
        <v>38353</v>
      </c>
      <c r="D31" s="27"/>
      <c r="E31" s="27" t="s">
        <v>272</v>
      </c>
      <c r="F31" s="27" t="s">
        <v>143</v>
      </c>
      <c r="G31" s="170">
        <v>0.28</v>
      </c>
      <c r="H31" s="156">
        <v>2</v>
      </c>
      <c r="I31" s="16" t="s">
        <v>21</v>
      </c>
      <c r="J31" s="156">
        <v>3.5</v>
      </c>
      <c r="K31" s="157">
        <v>0.99</v>
      </c>
      <c r="L31" s="18">
        <f t="shared" si="1"/>
        <v>0.5381818181818182</v>
      </c>
      <c r="M31" s="27">
        <v>1.5</v>
      </c>
      <c r="N31" s="32">
        <v>0.5</v>
      </c>
      <c r="O31" s="27" t="s">
        <v>378</v>
      </c>
      <c r="P31" s="14"/>
    </row>
    <row r="32" spans="1:16" ht="12.75">
      <c r="A32" s="58"/>
      <c r="B32" s="163"/>
      <c r="C32" s="16"/>
      <c r="D32" s="16"/>
      <c r="E32" s="16"/>
      <c r="F32" s="163"/>
      <c r="G32" s="170"/>
      <c r="H32" s="156"/>
      <c r="I32" s="16" t="s">
        <v>21</v>
      </c>
      <c r="J32" s="156"/>
      <c r="K32" s="157"/>
      <c r="L32" s="18" t="e">
        <f t="shared" si="1"/>
        <v>#DIV/0!</v>
      </c>
      <c r="M32" s="16"/>
      <c r="N32" s="26"/>
      <c r="O32" s="16"/>
      <c r="P32" s="167"/>
    </row>
    <row r="33" spans="1:16" ht="12.75">
      <c r="A33" s="58" t="s">
        <v>142</v>
      </c>
      <c r="B33" s="27" t="s">
        <v>32</v>
      </c>
      <c r="C33" s="152">
        <v>38354</v>
      </c>
      <c r="D33" s="27"/>
      <c r="E33" s="27" t="s">
        <v>383</v>
      </c>
      <c r="F33" s="27" t="s">
        <v>143</v>
      </c>
      <c r="G33" s="170">
        <v>0.28</v>
      </c>
      <c r="H33" s="156">
        <v>2</v>
      </c>
      <c r="I33" s="16" t="s">
        <v>21</v>
      </c>
      <c r="J33" s="156">
        <v>4</v>
      </c>
      <c r="K33" s="157">
        <v>0.99</v>
      </c>
      <c r="L33" s="18">
        <f>SUM(G33)+H33/(H33+J33)*(K33-G33)</f>
        <v>0.5166666666666666</v>
      </c>
      <c r="M33" s="27">
        <v>1.5</v>
      </c>
      <c r="N33" s="32">
        <v>0.5</v>
      </c>
      <c r="O33" s="27" t="s">
        <v>378</v>
      </c>
      <c r="P33" s="14"/>
    </row>
    <row r="34" spans="1:16" ht="12.75">
      <c r="A34" s="58"/>
      <c r="B34" s="163"/>
      <c r="C34" s="16"/>
      <c r="D34" s="16"/>
      <c r="E34" s="16"/>
      <c r="F34" s="163"/>
      <c r="G34" s="170"/>
      <c r="H34" s="156"/>
      <c r="I34" s="16" t="s">
        <v>21</v>
      </c>
      <c r="J34" s="156"/>
      <c r="K34" s="157"/>
      <c r="L34" s="18" t="e">
        <f t="shared" si="1"/>
        <v>#DIV/0!</v>
      </c>
      <c r="M34" s="16"/>
      <c r="N34" s="26"/>
      <c r="O34" s="16"/>
      <c r="P34" s="167"/>
    </row>
    <row r="35" spans="1:16" ht="12.75">
      <c r="A35" s="58" t="s">
        <v>142</v>
      </c>
      <c r="B35" s="27" t="s">
        <v>32</v>
      </c>
      <c r="C35" s="152">
        <v>38358</v>
      </c>
      <c r="D35" s="27"/>
      <c r="E35" s="27" t="s">
        <v>396</v>
      </c>
      <c r="F35" s="27" t="s">
        <v>143</v>
      </c>
      <c r="G35" s="170">
        <v>0.28</v>
      </c>
      <c r="H35" s="156">
        <v>2.5</v>
      </c>
      <c r="I35" s="16" t="s">
        <v>21</v>
      </c>
      <c r="J35" s="156">
        <v>4</v>
      </c>
      <c r="K35" s="157">
        <v>0.99</v>
      </c>
      <c r="L35" s="18">
        <f>SUM(G35)+H35/(H35+J35)*(K35-G35)</f>
        <v>0.5530769230769231</v>
      </c>
      <c r="M35" s="27">
        <v>1.5</v>
      </c>
      <c r="N35" s="32">
        <v>0.5</v>
      </c>
      <c r="O35" s="27">
        <v>1.4</v>
      </c>
      <c r="P35" s="14"/>
    </row>
    <row r="36" spans="1:16" ht="12.75">
      <c r="A36" s="58" t="s">
        <v>142</v>
      </c>
      <c r="B36" s="27" t="s">
        <v>32</v>
      </c>
      <c r="C36" s="152">
        <v>38358</v>
      </c>
      <c r="D36" s="27"/>
      <c r="E36" s="27" t="s">
        <v>396</v>
      </c>
      <c r="F36" s="27" t="s">
        <v>143</v>
      </c>
      <c r="G36" s="170">
        <v>0.28</v>
      </c>
      <c r="H36" s="156">
        <v>3</v>
      </c>
      <c r="I36" s="16" t="s">
        <v>21</v>
      </c>
      <c r="J36" s="156">
        <v>4</v>
      </c>
      <c r="K36" s="157">
        <v>0.99</v>
      </c>
      <c r="L36" s="18">
        <f t="shared" si="1"/>
        <v>0.5842857142857143</v>
      </c>
      <c r="M36" s="27">
        <v>1.5</v>
      </c>
      <c r="N36" s="28">
        <f>SUM(L35:L36)/2</f>
        <v>0.5686813186813187</v>
      </c>
      <c r="O36" s="95">
        <v>1.4</v>
      </c>
      <c r="P36" s="167"/>
    </row>
    <row r="37" spans="1:16" ht="12.75">
      <c r="A37" s="58"/>
      <c r="B37" s="163"/>
      <c r="C37" s="16"/>
      <c r="D37" s="16"/>
      <c r="E37" s="16"/>
      <c r="F37" s="163"/>
      <c r="G37" s="170"/>
      <c r="H37" s="156"/>
      <c r="I37" s="16" t="s">
        <v>21</v>
      </c>
      <c r="J37" s="156"/>
      <c r="K37" s="157"/>
      <c r="L37" s="18" t="e">
        <f t="shared" si="1"/>
        <v>#DIV/0!</v>
      </c>
      <c r="M37" s="16"/>
      <c r="N37" s="26"/>
      <c r="O37" s="16"/>
      <c r="P37" s="167"/>
    </row>
    <row r="38" spans="1:16" ht="12.75">
      <c r="A38" s="58" t="s">
        <v>142</v>
      </c>
      <c r="B38" s="27" t="s">
        <v>32</v>
      </c>
      <c r="C38" s="152">
        <v>38363</v>
      </c>
      <c r="D38" s="27"/>
      <c r="E38" s="27" t="s">
        <v>405</v>
      </c>
      <c r="F38" s="27" t="s">
        <v>143</v>
      </c>
      <c r="G38" s="170">
        <v>0.28</v>
      </c>
      <c r="H38" s="156">
        <v>4</v>
      </c>
      <c r="I38" s="16" t="s">
        <v>21</v>
      </c>
      <c r="J38" s="156">
        <v>3</v>
      </c>
      <c r="K38" s="157">
        <v>0.99</v>
      </c>
      <c r="L38" s="18">
        <f>SUM(G38)+H38/(H38+J38)*(K38-G38)</f>
        <v>0.6857142857142857</v>
      </c>
      <c r="M38" s="27">
        <v>1.5</v>
      </c>
      <c r="N38" s="32">
        <v>0.7</v>
      </c>
      <c r="O38" s="95">
        <v>1.1</v>
      </c>
      <c r="P38" s="167"/>
    </row>
    <row r="39" spans="1:16" ht="12.75">
      <c r="A39" s="58" t="s">
        <v>142</v>
      </c>
      <c r="B39" s="27" t="s">
        <v>32</v>
      </c>
      <c r="C39" s="152">
        <v>38363</v>
      </c>
      <c r="D39" s="27"/>
      <c r="E39" s="27" t="s">
        <v>405</v>
      </c>
      <c r="F39" s="27" t="s">
        <v>143</v>
      </c>
      <c r="G39" s="170">
        <v>0.28</v>
      </c>
      <c r="H39" s="156">
        <v>3.5</v>
      </c>
      <c r="I39" s="16" t="s">
        <v>21</v>
      </c>
      <c r="J39" s="156">
        <v>3</v>
      </c>
      <c r="K39" s="157">
        <v>0.99</v>
      </c>
      <c r="L39" s="18">
        <f t="shared" si="1"/>
        <v>0.6623076923076923</v>
      </c>
      <c r="M39" s="27">
        <v>1.5</v>
      </c>
      <c r="N39" s="28">
        <f>SUM(L38:L39)/2</f>
        <v>0.674010989010989</v>
      </c>
      <c r="O39" s="95">
        <v>1.1</v>
      </c>
      <c r="P39" s="167"/>
    </row>
    <row r="40" spans="1:16" ht="12.75">
      <c r="A40" s="58"/>
      <c r="B40" s="27"/>
      <c r="C40" s="152"/>
      <c r="D40" s="27"/>
      <c r="E40" s="27"/>
      <c r="F40" s="27"/>
      <c r="G40" s="170"/>
      <c r="H40" s="156"/>
      <c r="I40" s="16" t="s">
        <v>21</v>
      </c>
      <c r="J40" s="11"/>
      <c r="K40" s="17"/>
      <c r="L40" s="18" t="e">
        <f t="shared" si="1"/>
        <v>#DIV/0!</v>
      </c>
      <c r="M40" s="16"/>
      <c r="N40" s="26"/>
      <c r="O40" s="16"/>
      <c r="P40" s="167"/>
    </row>
    <row r="41" spans="1:16" ht="12.75">
      <c r="A41" s="58" t="s">
        <v>142</v>
      </c>
      <c r="B41" s="27" t="s">
        <v>32</v>
      </c>
      <c r="C41" s="152">
        <v>38366</v>
      </c>
      <c r="D41" s="27"/>
      <c r="E41" s="27" t="s">
        <v>415</v>
      </c>
      <c r="F41" s="27" t="s">
        <v>143</v>
      </c>
      <c r="G41" s="170">
        <v>0.28</v>
      </c>
      <c r="H41" s="156">
        <v>3</v>
      </c>
      <c r="I41" s="16" t="s">
        <v>21</v>
      </c>
      <c r="J41" s="156">
        <v>4</v>
      </c>
      <c r="K41" s="157">
        <v>0.99</v>
      </c>
      <c r="L41" s="18">
        <f>SUM(G41)+H41/(H41+J41)*(K41-G41)</f>
        <v>0.5842857142857143</v>
      </c>
      <c r="M41" s="27">
        <v>1.5</v>
      </c>
      <c r="N41" s="32">
        <v>0.6</v>
      </c>
      <c r="O41" s="95">
        <v>1.7</v>
      </c>
      <c r="P41" s="167"/>
    </row>
    <row r="42" spans="1:16" ht="12.75">
      <c r="A42" s="58"/>
      <c r="B42" s="27"/>
      <c r="C42" s="152"/>
      <c r="D42" s="27"/>
      <c r="E42" s="27"/>
      <c r="F42" s="27"/>
      <c r="G42" s="170"/>
      <c r="H42" s="156"/>
      <c r="I42" s="16" t="s">
        <v>21</v>
      </c>
      <c r="J42" s="11"/>
      <c r="K42" s="17"/>
      <c r="L42" s="18" t="e">
        <f t="shared" si="1"/>
        <v>#DIV/0!</v>
      </c>
      <c r="M42" s="16"/>
      <c r="N42" s="26"/>
      <c r="O42" s="16"/>
      <c r="P42" s="167"/>
    </row>
    <row r="43" spans="1:16" ht="12.75">
      <c r="A43" s="58" t="s">
        <v>142</v>
      </c>
      <c r="B43" s="27" t="s">
        <v>32</v>
      </c>
      <c r="C43" s="152">
        <v>38374</v>
      </c>
      <c r="D43" s="27"/>
      <c r="E43" s="27" t="s">
        <v>302</v>
      </c>
      <c r="F43" s="27" t="s">
        <v>143</v>
      </c>
      <c r="G43" s="170">
        <v>0.28</v>
      </c>
      <c r="H43" s="156">
        <v>3</v>
      </c>
      <c r="I43" s="16" t="s">
        <v>21</v>
      </c>
      <c r="J43" s="156">
        <v>1</v>
      </c>
      <c r="K43" s="157">
        <v>0.99</v>
      </c>
      <c r="L43" s="18">
        <f>SUM(G43)+H43/(H43+J43)*(K43-G43)</f>
        <v>0.8125</v>
      </c>
      <c r="M43" s="27">
        <v>1.5</v>
      </c>
      <c r="N43" s="32">
        <v>0.8</v>
      </c>
      <c r="O43" s="95">
        <v>1.2</v>
      </c>
      <c r="P43" s="167"/>
    </row>
    <row r="44" spans="1:16" ht="12.75">
      <c r="A44" s="58"/>
      <c r="B44" s="27"/>
      <c r="C44" s="152"/>
      <c r="D44" s="27"/>
      <c r="E44" s="27"/>
      <c r="F44" s="27"/>
      <c r="G44" s="170"/>
      <c r="H44" s="156"/>
      <c r="I44" s="16" t="s">
        <v>21</v>
      </c>
      <c r="J44" s="11"/>
      <c r="K44" s="17"/>
      <c r="L44" s="18" t="e">
        <f t="shared" si="1"/>
        <v>#DIV/0!</v>
      </c>
      <c r="M44" s="16"/>
      <c r="N44" s="26"/>
      <c r="O44" s="16"/>
      <c r="P44" s="167"/>
    </row>
    <row r="45" spans="1:16" ht="12.75">
      <c r="A45" s="58" t="s">
        <v>142</v>
      </c>
      <c r="B45" s="27" t="s">
        <v>32</v>
      </c>
      <c r="C45" s="152">
        <v>38384</v>
      </c>
      <c r="D45" s="27"/>
      <c r="E45" s="27" t="s">
        <v>424</v>
      </c>
      <c r="F45" s="27" t="s">
        <v>143</v>
      </c>
      <c r="G45" s="170">
        <v>0.28</v>
      </c>
      <c r="H45" s="156">
        <v>3</v>
      </c>
      <c r="I45" s="16" t="s">
        <v>21</v>
      </c>
      <c r="J45" s="156">
        <v>1</v>
      </c>
      <c r="K45" s="157">
        <v>0.99</v>
      </c>
      <c r="L45" s="18">
        <f>SUM(G45)+H45/(H45+J45)*(K45-G45)</f>
        <v>0.8125</v>
      </c>
      <c r="M45" s="27">
        <v>1.5</v>
      </c>
      <c r="N45" s="32">
        <v>0.8</v>
      </c>
      <c r="O45" s="95">
        <v>1.2</v>
      </c>
      <c r="P45" s="167"/>
    </row>
    <row r="46" spans="1:16" ht="12.75">
      <c r="A46" s="58" t="s">
        <v>142</v>
      </c>
      <c r="B46" s="27" t="s">
        <v>32</v>
      </c>
      <c r="C46" s="152">
        <v>38384</v>
      </c>
      <c r="D46" s="27"/>
      <c r="E46" s="27" t="s">
        <v>424</v>
      </c>
      <c r="F46" s="27" t="s">
        <v>143</v>
      </c>
      <c r="G46" s="170">
        <v>0.28</v>
      </c>
      <c r="H46" s="156">
        <v>3</v>
      </c>
      <c r="I46" s="16" t="s">
        <v>21</v>
      </c>
      <c r="J46" s="156">
        <v>2</v>
      </c>
      <c r="K46" s="157">
        <v>0.99</v>
      </c>
      <c r="L46" s="18">
        <f t="shared" si="1"/>
        <v>0.706</v>
      </c>
      <c r="M46" s="27">
        <v>1.5</v>
      </c>
      <c r="N46" s="28">
        <f>SUM(L45:L46)/2</f>
        <v>0.75925</v>
      </c>
      <c r="O46" s="95">
        <v>1.2</v>
      </c>
      <c r="P46" s="167"/>
    </row>
    <row r="47" spans="1:16" ht="12.75">
      <c r="A47" s="58"/>
      <c r="B47" s="27"/>
      <c r="C47" s="152"/>
      <c r="D47" s="27"/>
      <c r="E47" s="27"/>
      <c r="F47" s="27"/>
      <c r="G47" s="170"/>
      <c r="H47" s="156"/>
      <c r="I47" s="16" t="s">
        <v>21</v>
      </c>
      <c r="J47" s="11"/>
      <c r="K47" s="17"/>
      <c r="L47" s="18" t="e">
        <f t="shared" si="1"/>
        <v>#DIV/0!</v>
      </c>
      <c r="M47" s="16"/>
      <c r="N47" s="26"/>
      <c r="O47" s="16"/>
      <c r="P47" s="167"/>
    </row>
    <row r="48" spans="1:16" ht="12.75">
      <c r="A48" s="58" t="s">
        <v>142</v>
      </c>
      <c r="B48" s="27" t="s">
        <v>32</v>
      </c>
      <c r="C48" s="152">
        <v>38417</v>
      </c>
      <c r="D48" s="27"/>
      <c r="E48" s="27" t="s">
        <v>432</v>
      </c>
      <c r="F48" s="27" t="s">
        <v>143</v>
      </c>
      <c r="G48" s="170">
        <v>0.28</v>
      </c>
      <c r="H48" s="156">
        <v>4</v>
      </c>
      <c r="I48" s="16" t="s">
        <v>21</v>
      </c>
      <c r="J48" s="156">
        <v>3</v>
      </c>
      <c r="K48" s="157">
        <v>0.99</v>
      </c>
      <c r="L48" s="18">
        <f>SUM(G48)+H48/(H48+J48)*(K48-G48)</f>
        <v>0.6857142857142857</v>
      </c>
      <c r="M48" s="27">
        <v>1.5</v>
      </c>
      <c r="N48" s="32">
        <v>0.7</v>
      </c>
      <c r="O48" s="95">
        <v>1.4</v>
      </c>
      <c r="P48" s="167"/>
    </row>
    <row r="49" spans="1:16" ht="12.75">
      <c r="A49" s="58"/>
      <c r="B49" s="27"/>
      <c r="C49" s="152"/>
      <c r="D49" s="27"/>
      <c r="E49" s="27"/>
      <c r="F49" s="27"/>
      <c r="G49" s="170"/>
      <c r="H49" s="156"/>
      <c r="I49" s="16" t="s">
        <v>21</v>
      </c>
      <c r="J49" s="11"/>
      <c r="K49" s="17"/>
      <c r="L49" s="18" t="e">
        <f t="shared" si="1"/>
        <v>#DIV/0!</v>
      </c>
      <c r="M49" s="16"/>
      <c r="N49" s="26"/>
      <c r="O49" s="16"/>
      <c r="P49" s="167"/>
    </row>
    <row r="50" spans="1:20" ht="12.75" customHeight="1">
      <c r="A50" s="58" t="s">
        <v>142</v>
      </c>
      <c r="B50" s="27" t="s">
        <v>439</v>
      </c>
      <c r="C50" s="152">
        <v>38434</v>
      </c>
      <c r="D50" s="135"/>
      <c r="E50" s="153" t="s">
        <v>438</v>
      </c>
      <c r="F50" s="27" t="s">
        <v>143</v>
      </c>
      <c r="G50" s="170">
        <v>0.28</v>
      </c>
      <c r="H50" s="156">
        <v>4</v>
      </c>
      <c r="I50" s="16" t="s">
        <v>21</v>
      </c>
      <c r="J50" s="156">
        <v>2</v>
      </c>
      <c r="K50" s="157">
        <v>0.99</v>
      </c>
      <c r="L50" s="137">
        <f>SUM(G50)+H50/(H50+J50)*(K50-G50)</f>
        <v>0.7533333333333333</v>
      </c>
      <c r="M50" s="27">
        <v>1.5</v>
      </c>
      <c r="N50" s="32">
        <v>0.8</v>
      </c>
      <c r="O50" s="27" t="s">
        <v>174</v>
      </c>
      <c r="P50" s="11"/>
      <c r="S50" s="332"/>
      <c r="T50" s="39"/>
    </row>
    <row r="51" spans="1:16" ht="12.75">
      <c r="A51" s="10"/>
      <c r="B51" s="11"/>
      <c r="C51" s="12"/>
      <c r="D51" s="11"/>
      <c r="E51" s="11"/>
      <c r="F51" s="11"/>
      <c r="G51" s="15"/>
      <c r="H51" s="11"/>
      <c r="I51" s="16" t="s">
        <v>21</v>
      </c>
      <c r="J51" s="11"/>
      <c r="K51" s="17"/>
      <c r="L51" s="18" t="e">
        <f>SUM(G51)+H51/(H51+J51)*(K51-G51)</f>
        <v>#DIV/0!</v>
      </c>
      <c r="M51" s="11"/>
      <c r="N51" s="23"/>
      <c r="O51" s="29"/>
      <c r="P51" s="14"/>
    </row>
    <row r="52" spans="1:16" ht="13.5" thickBot="1">
      <c r="A52" s="10"/>
      <c r="B52" s="11"/>
      <c r="C52" s="12"/>
      <c r="D52" s="11"/>
      <c r="E52" s="11"/>
      <c r="F52" s="11"/>
      <c r="G52" s="171"/>
      <c r="H52" s="172"/>
      <c r="I52" s="60" t="s">
        <v>21</v>
      </c>
      <c r="J52" s="172"/>
      <c r="K52" s="173"/>
      <c r="L52" s="18" t="e">
        <f>SUM(G52)+H52/(H52+J52)*(K52-G52)</f>
        <v>#DIV/0!</v>
      </c>
      <c r="M52" s="11"/>
      <c r="N52" s="23"/>
      <c r="O52" s="27"/>
      <c r="P52" s="14"/>
    </row>
    <row r="53" ht="13.5" thickTop="1"/>
    <row r="54" spans="1:16" s="70" customFormat="1" ht="12.75">
      <c r="A54" s="69" t="s">
        <v>50</v>
      </c>
      <c r="J54" s="20"/>
      <c r="K54" s="39"/>
      <c r="L54" s="20"/>
      <c r="N54" s="105"/>
      <c r="P54" s="174"/>
    </row>
    <row r="55" spans="10:16" s="70" customFormat="1" ht="12.75">
      <c r="J55" s="20"/>
      <c r="K55" s="39"/>
      <c r="L55" s="20"/>
      <c r="N55" s="105"/>
      <c r="P55" s="174"/>
    </row>
    <row r="56" spans="1:16" s="56" customFormat="1" ht="12.75">
      <c r="A56" s="72" t="s">
        <v>51</v>
      </c>
      <c r="J56" s="40"/>
      <c r="K56" s="44"/>
      <c r="L56" s="40"/>
      <c r="N56" s="105"/>
      <c r="P56" s="162"/>
    </row>
    <row r="57" spans="1:16" s="56" customFormat="1" ht="12.75">
      <c r="A57" s="72" t="s">
        <v>52</v>
      </c>
      <c r="J57" s="40"/>
      <c r="K57" s="44"/>
      <c r="L57" s="40"/>
      <c r="N57" s="105"/>
      <c r="P57" s="162"/>
    </row>
    <row r="58" spans="1:16" s="56" customFormat="1" ht="10.5" customHeight="1">
      <c r="A58" s="72"/>
      <c r="J58" s="40"/>
      <c r="K58" s="44"/>
      <c r="L58" s="40"/>
      <c r="N58" s="105"/>
      <c r="P58" s="162"/>
    </row>
    <row r="59" spans="1:16" s="56" customFormat="1" ht="12.75">
      <c r="A59" s="72" t="s">
        <v>53</v>
      </c>
      <c r="J59" s="40"/>
      <c r="K59" s="44"/>
      <c r="L59" s="40"/>
      <c r="N59" s="105"/>
      <c r="P59" s="162"/>
    </row>
    <row r="60" spans="1:16" s="56" customFormat="1" ht="12.75">
      <c r="A60" s="72" t="s">
        <v>54</v>
      </c>
      <c r="J60" s="40"/>
      <c r="K60" s="44"/>
      <c r="L60" s="40"/>
      <c r="N60" s="105"/>
      <c r="P60" s="162"/>
    </row>
    <row r="61" spans="1:16" s="56" customFormat="1" ht="12.75">
      <c r="A61" s="72" t="s">
        <v>55</v>
      </c>
      <c r="J61" s="40"/>
      <c r="K61" s="44"/>
      <c r="L61" s="40"/>
      <c r="N61" s="105"/>
      <c r="P61" s="162"/>
    </row>
    <row r="62" spans="1:16" s="56" customFormat="1" ht="10.5" customHeight="1">
      <c r="A62" s="72" t="s">
        <v>56</v>
      </c>
      <c r="J62" s="40"/>
      <c r="K62" s="44"/>
      <c r="L62" s="40"/>
      <c r="N62" s="105"/>
      <c r="P62" s="162"/>
    </row>
    <row r="63" spans="10:16" s="56" customFormat="1" ht="4.5" customHeight="1">
      <c r="J63" s="40"/>
      <c r="K63" s="44"/>
      <c r="L63" s="40"/>
      <c r="N63" s="105"/>
      <c r="P63" s="162"/>
    </row>
    <row r="64" spans="1:16" s="56" customFormat="1" ht="12.75">
      <c r="A64" s="72" t="s">
        <v>57</v>
      </c>
      <c r="B64" s="72" t="s">
        <v>59</v>
      </c>
      <c r="J64" s="40"/>
      <c r="K64" s="44"/>
      <c r="L64" s="40"/>
      <c r="N64" s="105"/>
      <c r="P64" s="162"/>
    </row>
    <row r="65" spans="1:16" s="56" customFormat="1" ht="12.75">
      <c r="A65" s="56" t="s">
        <v>58</v>
      </c>
      <c r="B65" s="56" t="s">
        <v>61</v>
      </c>
      <c r="J65" s="40"/>
      <c r="K65" s="44"/>
      <c r="L65" s="40"/>
      <c r="N65" s="105"/>
      <c r="P65" s="162"/>
    </row>
    <row r="66" spans="1:16" s="56" customFormat="1" ht="12.75">
      <c r="A66" s="56" t="s">
        <v>60</v>
      </c>
      <c r="B66" s="56" t="s">
        <v>63</v>
      </c>
      <c r="J66" s="40"/>
      <c r="K66" s="44"/>
      <c r="L66" s="40"/>
      <c r="N66" s="105"/>
      <c r="P66" s="162"/>
    </row>
    <row r="67" spans="1:16" s="56" customFormat="1" ht="12.75">
      <c r="A67" s="56" t="s">
        <v>62</v>
      </c>
      <c r="B67" s="72" t="s">
        <v>114</v>
      </c>
      <c r="J67" s="40"/>
      <c r="K67" s="44"/>
      <c r="L67" s="40"/>
      <c r="N67" s="105"/>
      <c r="P67" s="162"/>
    </row>
    <row r="68" spans="1:16" s="56" customFormat="1" ht="12.75">
      <c r="A68" s="56" t="s">
        <v>115</v>
      </c>
      <c r="B68" s="72" t="s">
        <v>64</v>
      </c>
      <c r="J68" s="40"/>
      <c r="K68" s="44"/>
      <c r="L68" s="40"/>
      <c r="N68" s="105"/>
      <c r="P68" s="162"/>
    </row>
    <row r="69" spans="10:16" s="56" customFormat="1" ht="4.5" customHeight="1">
      <c r="J69" s="40"/>
      <c r="K69" s="44"/>
      <c r="L69" s="40"/>
      <c r="N69" s="105"/>
      <c r="P69" s="162"/>
    </row>
    <row r="70" spans="1:16" s="56" customFormat="1" ht="12.75">
      <c r="A70" s="72" t="s">
        <v>65</v>
      </c>
      <c r="J70" s="40"/>
      <c r="K70" s="44"/>
      <c r="L70" s="40"/>
      <c r="N70" s="105"/>
      <c r="P70" s="162"/>
    </row>
    <row r="71" spans="1:16" s="56" customFormat="1" ht="12.75">
      <c r="A71" s="72" t="s">
        <v>66</v>
      </c>
      <c r="J71" s="40"/>
      <c r="K71" s="44"/>
      <c r="L71" s="40"/>
      <c r="N71" s="105"/>
      <c r="P71" s="162"/>
    </row>
    <row r="72" spans="10:16" s="56" customFormat="1" ht="12.75">
      <c r="J72" s="40"/>
      <c r="K72" s="44"/>
      <c r="L72" s="40"/>
      <c r="N72" s="105"/>
      <c r="P72" s="162"/>
    </row>
    <row r="73" spans="1:16" s="56" customFormat="1" ht="12.75">
      <c r="A73" s="72" t="s">
        <v>67</v>
      </c>
      <c r="J73" s="40"/>
      <c r="K73" s="44"/>
      <c r="L73" s="40"/>
      <c r="N73" s="105"/>
      <c r="P73" s="162"/>
    </row>
    <row r="74" spans="1:16" s="56" customFormat="1" ht="12.75">
      <c r="A74" s="72" t="s">
        <v>68</v>
      </c>
      <c r="J74" s="40"/>
      <c r="K74" s="44"/>
      <c r="L74" s="40"/>
      <c r="N74" s="105"/>
      <c r="P74" s="162"/>
    </row>
    <row r="75" spans="1:16" s="56" customFormat="1" ht="12.75">
      <c r="A75" s="72" t="s">
        <v>69</v>
      </c>
      <c r="J75" s="40"/>
      <c r="K75" s="44"/>
      <c r="L75" s="40"/>
      <c r="N75" s="105"/>
      <c r="P75" s="162"/>
    </row>
    <row r="76" spans="10:16" s="56" customFormat="1" ht="4.5" customHeight="1">
      <c r="J76" s="40"/>
      <c r="K76" s="44"/>
      <c r="L76" s="40"/>
      <c r="N76" s="105"/>
      <c r="P76" s="162"/>
    </row>
    <row r="77" spans="1:16" s="56" customFormat="1" ht="12.75">
      <c r="A77" s="56" t="s">
        <v>70</v>
      </c>
      <c r="J77" s="40"/>
      <c r="K77" s="44"/>
      <c r="L77" s="40"/>
      <c r="N77" s="105"/>
      <c r="P77" s="162"/>
    </row>
    <row r="78" spans="10:16" s="56" customFormat="1" ht="12.75">
      <c r="J78" s="40"/>
      <c r="K78" s="44"/>
      <c r="L78" s="40"/>
      <c r="N78" s="105"/>
      <c r="P78" s="162"/>
    </row>
    <row r="79" spans="1:16" s="56" customFormat="1" ht="12.75">
      <c r="A79" s="72" t="s">
        <v>71</v>
      </c>
      <c r="J79" s="40"/>
      <c r="K79" s="44"/>
      <c r="L79" s="40"/>
      <c r="N79" s="105"/>
      <c r="P79" s="162"/>
    </row>
    <row r="80" spans="10:16" s="56" customFormat="1" ht="12.75">
      <c r="J80" s="40"/>
      <c r="K80" s="44"/>
      <c r="L80" s="40"/>
      <c r="N80" s="105"/>
      <c r="P80" s="162"/>
    </row>
    <row r="81" spans="1:16" s="56" customFormat="1" ht="12.75">
      <c r="A81" s="72" t="s">
        <v>72</v>
      </c>
      <c r="J81" s="40"/>
      <c r="K81" s="44"/>
      <c r="L81" s="40"/>
      <c r="N81" s="105"/>
      <c r="P81" s="162"/>
    </row>
  </sheetData>
  <printOptions/>
  <pageMargins left="0.75" right="0.75" top="1" bottom="1" header="0.511811024" footer="0.511811024"/>
  <pageSetup orientation="portrait" paperSize="9" r:id="rId1"/>
  <headerFooter alignWithMargins="0">
    <oddHeader>&amp;C&amp;A</oddHeader>
    <oddFooter>&amp;CPágina &amp;P</oddFooter>
  </headerFooter>
</worksheet>
</file>

<file path=xl/worksheets/sheet9.xml><?xml version="1.0" encoding="utf-8"?>
<worksheet xmlns="http://schemas.openxmlformats.org/spreadsheetml/2006/main" xmlns:r="http://schemas.openxmlformats.org/officeDocument/2006/relationships">
  <dimension ref="A1:P456"/>
  <sheetViews>
    <sheetView workbookViewId="0" topLeftCell="A7">
      <selection activeCell="C20" sqref="C20"/>
    </sheetView>
  </sheetViews>
  <sheetFormatPr defaultColWidth="11.421875" defaultRowHeight="12.75"/>
  <cols>
    <col min="1" max="1" width="27.28125" style="148" customWidth="1"/>
    <col min="2" max="2" width="20.421875" style="43" customWidth="1"/>
    <col min="3" max="3" width="10.421875" style="43" customWidth="1"/>
    <col min="4" max="4" width="8.7109375" style="43" customWidth="1"/>
    <col min="5" max="5" width="8.421875" style="43" customWidth="1"/>
    <col min="6" max="6" width="10.7109375" style="43" customWidth="1"/>
    <col min="7" max="7" width="12.140625" style="20" customWidth="1"/>
    <col min="8" max="8" width="6.57421875" style="20" customWidth="1"/>
    <col min="9" max="9" width="2.57421875" style="20" customWidth="1"/>
    <col min="10" max="10" width="6.140625" style="20" customWidth="1"/>
    <col min="11" max="11" width="12.7109375" style="39" customWidth="1"/>
    <col min="12" max="12" width="14.00390625" style="20" customWidth="1"/>
    <col min="13" max="13" width="4.421875" style="43" customWidth="1"/>
    <col min="14" max="14" width="13.421875" style="146" customWidth="1"/>
    <col min="15" max="15" width="8.140625" style="20" customWidth="1"/>
    <col min="16" max="16" width="36.28125" style="20" customWidth="1"/>
    <col min="17" max="16384" width="11.421875" style="20" customWidth="1"/>
  </cols>
  <sheetData>
    <row r="1" ht="19.5">
      <c r="A1" s="38" t="s">
        <v>0</v>
      </c>
    </row>
    <row r="2" ht="30.75">
      <c r="A2" s="41" t="s">
        <v>1</v>
      </c>
    </row>
    <row r="4" spans="1:15" ht="15.75">
      <c r="A4" s="121" t="s">
        <v>177</v>
      </c>
      <c r="G4" s="39"/>
      <c r="I4" s="43"/>
      <c r="L4" s="39"/>
      <c r="N4" s="147"/>
      <c r="O4" s="43"/>
    </row>
    <row r="5" spans="7:15" ht="12.75">
      <c r="G5" s="39"/>
      <c r="I5" s="43"/>
      <c r="L5" s="39"/>
      <c r="N5" s="147"/>
      <c r="O5" s="43"/>
    </row>
    <row r="6" spans="1:15" s="43" customFormat="1" ht="12.75">
      <c r="A6" s="45" t="s">
        <v>2</v>
      </c>
      <c r="E6" s="46"/>
      <c r="F6" s="47" t="s">
        <v>3</v>
      </c>
      <c r="G6" s="48" t="s">
        <v>4</v>
      </c>
      <c r="H6" s="49"/>
      <c r="I6" s="49"/>
      <c r="J6" s="49"/>
      <c r="K6" s="50"/>
      <c r="L6" s="51" t="s">
        <v>5</v>
      </c>
      <c r="M6" s="47" t="s">
        <v>6</v>
      </c>
      <c r="N6" s="52"/>
      <c r="O6" s="47" t="s">
        <v>7</v>
      </c>
    </row>
    <row r="7" spans="7:15" ht="13.5" thickBot="1">
      <c r="G7" s="39"/>
      <c r="I7" s="43"/>
      <c r="L7" s="39"/>
      <c r="N7" s="53" t="s">
        <v>8</v>
      </c>
      <c r="O7" s="43"/>
    </row>
    <row r="8" spans="1:16" ht="14.25" thickBot="1" thickTop="1">
      <c r="A8" s="246" t="s">
        <v>9</v>
      </c>
      <c r="B8" s="54"/>
      <c r="C8" s="54"/>
      <c r="D8" s="246" t="s">
        <v>10</v>
      </c>
      <c r="E8" s="250" t="s">
        <v>10</v>
      </c>
      <c r="F8" s="54"/>
      <c r="G8" s="258" t="s">
        <v>11</v>
      </c>
      <c r="H8" s="259"/>
      <c r="I8" s="259"/>
      <c r="J8" s="259"/>
      <c r="K8" s="260"/>
      <c r="L8" s="57"/>
      <c r="M8" s="54"/>
      <c r="N8" s="53" t="s">
        <v>12</v>
      </c>
      <c r="O8" s="54"/>
      <c r="P8" s="56"/>
    </row>
    <row r="9" spans="1:16" ht="14.25" thickBot="1" thickTop="1">
      <c r="A9" s="247" t="s">
        <v>13</v>
      </c>
      <c r="B9" s="248" t="s">
        <v>14</v>
      </c>
      <c r="C9" s="249" t="s">
        <v>15</v>
      </c>
      <c r="D9" s="251" t="s">
        <v>16</v>
      </c>
      <c r="E9" s="251" t="s">
        <v>17</v>
      </c>
      <c r="F9" s="248" t="s">
        <v>18</v>
      </c>
      <c r="G9" s="252" t="s">
        <v>19</v>
      </c>
      <c r="H9" s="253" t="s">
        <v>20</v>
      </c>
      <c r="I9" s="253" t="s">
        <v>21</v>
      </c>
      <c r="J9" s="253" t="s">
        <v>20</v>
      </c>
      <c r="K9" s="254" t="s">
        <v>22</v>
      </c>
      <c r="L9" s="255" t="s">
        <v>23</v>
      </c>
      <c r="M9" s="249" t="s">
        <v>24</v>
      </c>
      <c r="N9" s="256"/>
      <c r="O9" s="249" t="s">
        <v>25</v>
      </c>
      <c r="P9" s="249" t="s">
        <v>26</v>
      </c>
    </row>
    <row r="10" spans="1:16" ht="13.5" thickTop="1">
      <c r="A10" s="149"/>
      <c r="B10" s="68"/>
      <c r="C10" s="68"/>
      <c r="D10" s="68"/>
      <c r="E10" s="68"/>
      <c r="F10" s="68"/>
      <c r="G10" s="63"/>
      <c r="H10" s="64"/>
      <c r="I10" s="16" t="s">
        <v>21</v>
      </c>
      <c r="J10" s="64"/>
      <c r="K10" s="81"/>
      <c r="L10" s="82" t="e">
        <f aca="true" t="shared" si="0" ref="L10:L15">SUM(G10)+H10/(H10+J10)*(K10-G10)</f>
        <v>#DIV/0!</v>
      </c>
      <c r="M10" s="68"/>
      <c r="N10" s="150"/>
      <c r="O10" s="68"/>
      <c r="P10" s="62"/>
    </row>
    <row r="11" spans="1:16" ht="12.75">
      <c r="A11" s="151"/>
      <c r="B11" s="27"/>
      <c r="C11" s="152"/>
      <c r="D11" s="153"/>
      <c r="E11" s="153"/>
      <c r="F11" s="27"/>
      <c r="G11" s="15"/>
      <c r="H11" s="11"/>
      <c r="I11" s="16" t="s">
        <v>21</v>
      </c>
      <c r="J11" s="11"/>
      <c r="K11" s="17"/>
      <c r="L11" s="18" t="e">
        <f t="shared" si="0"/>
        <v>#DIV/0!</v>
      </c>
      <c r="M11" s="27"/>
      <c r="N11" s="28"/>
      <c r="O11" s="27"/>
      <c r="P11" s="11"/>
    </row>
    <row r="12" spans="1:16" ht="12.75">
      <c r="A12" s="151" t="s">
        <v>149</v>
      </c>
      <c r="B12" s="27" t="s">
        <v>75</v>
      </c>
      <c r="C12" s="152">
        <v>37852</v>
      </c>
      <c r="D12" s="154" t="s">
        <v>150</v>
      </c>
      <c r="E12" s="154" t="s">
        <v>151</v>
      </c>
      <c r="F12" s="27" t="s">
        <v>110</v>
      </c>
      <c r="G12" s="155">
        <v>10.3</v>
      </c>
      <c r="H12" s="156">
        <v>3</v>
      </c>
      <c r="I12" s="16" t="s">
        <v>21</v>
      </c>
      <c r="J12" s="156">
        <v>4</v>
      </c>
      <c r="K12" s="157">
        <v>11.6</v>
      </c>
      <c r="L12" s="18">
        <f t="shared" si="0"/>
        <v>10.857142857142858</v>
      </c>
      <c r="M12" s="27">
        <v>2</v>
      </c>
      <c r="N12" s="28">
        <v>10.9</v>
      </c>
      <c r="O12" s="27">
        <v>2</v>
      </c>
      <c r="P12" s="14" t="s">
        <v>90</v>
      </c>
    </row>
    <row r="13" spans="1:16" ht="12.75">
      <c r="A13" s="151"/>
      <c r="B13" s="27"/>
      <c r="C13" s="152"/>
      <c r="D13" s="158"/>
      <c r="E13" s="158"/>
      <c r="F13" s="27"/>
      <c r="G13" s="15"/>
      <c r="H13" s="11"/>
      <c r="I13" s="16" t="s">
        <v>21</v>
      </c>
      <c r="J13" s="11"/>
      <c r="K13" s="17"/>
      <c r="L13" s="18" t="e">
        <f t="shared" si="0"/>
        <v>#DIV/0!</v>
      </c>
      <c r="M13" s="27"/>
      <c r="N13" s="28"/>
      <c r="O13" s="27"/>
      <c r="P13" s="11"/>
    </row>
    <row r="14" spans="1:16" ht="12.75">
      <c r="A14" s="151" t="s">
        <v>152</v>
      </c>
      <c r="B14" s="27" t="s">
        <v>75</v>
      </c>
      <c r="C14" s="152">
        <v>37855</v>
      </c>
      <c r="D14" s="29" t="s">
        <v>153</v>
      </c>
      <c r="E14" s="27" t="s">
        <v>78</v>
      </c>
      <c r="F14" s="27" t="s">
        <v>110</v>
      </c>
      <c r="G14" s="155">
        <v>6.7</v>
      </c>
      <c r="H14" s="156">
        <v>2</v>
      </c>
      <c r="I14" s="16" t="s">
        <v>21</v>
      </c>
      <c r="J14" s="156">
        <v>3</v>
      </c>
      <c r="K14" s="157">
        <v>7.8</v>
      </c>
      <c r="L14" s="18">
        <f t="shared" si="0"/>
        <v>7.14</v>
      </c>
      <c r="M14" s="27">
        <v>2</v>
      </c>
      <c r="N14" s="28">
        <v>7.1</v>
      </c>
      <c r="O14" s="27">
        <v>2.5</v>
      </c>
      <c r="P14" s="14"/>
    </row>
    <row r="15" spans="1:16" ht="12.75">
      <c r="A15" s="151"/>
      <c r="B15" s="27"/>
      <c r="C15" s="152"/>
      <c r="D15" s="158"/>
      <c r="E15" s="158"/>
      <c r="F15" s="27"/>
      <c r="G15" s="15"/>
      <c r="H15" s="11"/>
      <c r="I15" s="16" t="s">
        <v>21</v>
      </c>
      <c r="J15" s="11"/>
      <c r="K15" s="17"/>
      <c r="L15" s="18" t="e">
        <f t="shared" si="0"/>
        <v>#DIV/0!</v>
      </c>
      <c r="M15" s="27"/>
      <c r="N15" s="28"/>
      <c r="O15" s="27"/>
      <c r="P15" s="11"/>
    </row>
    <row r="16" spans="1:16" ht="12.75">
      <c r="A16" s="151"/>
      <c r="B16" s="27"/>
      <c r="C16" s="152"/>
      <c r="D16" s="158"/>
      <c r="E16" s="158"/>
      <c r="F16" s="27"/>
      <c r="G16" s="15"/>
      <c r="H16" s="11"/>
      <c r="I16" s="16" t="s">
        <v>21</v>
      </c>
      <c r="J16" s="11"/>
      <c r="K16" s="17"/>
      <c r="L16" s="18" t="e">
        <f>SUM(G16)+H16/(H16+J16)*(K16-G16)</f>
        <v>#DIV/0!</v>
      </c>
      <c r="M16" s="27"/>
      <c r="N16" s="28"/>
      <c r="O16" s="27"/>
      <c r="P16" s="11"/>
    </row>
    <row r="17" spans="1:16" ht="12.75">
      <c r="A17" s="151" t="s">
        <v>219</v>
      </c>
      <c r="B17" s="27" t="s">
        <v>32</v>
      </c>
      <c r="C17" s="152">
        <v>38167</v>
      </c>
      <c r="D17" s="29"/>
      <c r="E17" s="154" t="s">
        <v>130</v>
      </c>
      <c r="F17" s="27" t="s">
        <v>88</v>
      </c>
      <c r="G17" s="15">
        <v>5.9</v>
      </c>
      <c r="H17" s="11">
        <v>1.5</v>
      </c>
      <c r="I17" s="16" t="s">
        <v>21</v>
      </c>
      <c r="J17" s="11">
        <v>2.5</v>
      </c>
      <c r="K17" s="17">
        <v>6.5</v>
      </c>
      <c r="L17" s="18">
        <f>SUM(G17)+H17/(H17+J17)*(K17-G17)</f>
        <v>6.125</v>
      </c>
      <c r="M17" s="27">
        <v>2</v>
      </c>
      <c r="N17" s="25">
        <v>6.1</v>
      </c>
      <c r="O17" s="27" t="s">
        <v>220</v>
      </c>
      <c r="P17" s="11"/>
    </row>
    <row r="18" spans="1:16" ht="12.75">
      <c r="A18" s="151"/>
      <c r="B18" s="27"/>
      <c r="C18" s="152"/>
      <c r="D18" s="29"/>
      <c r="E18" s="154"/>
      <c r="F18" s="27"/>
      <c r="G18" s="15"/>
      <c r="H18" s="11"/>
      <c r="I18" s="16" t="s">
        <v>21</v>
      </c>
      <c r="J18" s="11"/>
      <c r="K18" s="17"/>
      <c r="L18" s="18" t="e">
        <f aca="true" t="shared" si="1" ref="L18:L23">SUM(G18)+H18/(H18+J18)*(K18-G18)</f>
        <v>#DIV/0!</v>
      </c>
      <c r="M18" s="27"/>
      <c r="N18" s="25"/>
      <c r="O18" s="27"/>
      <c r="P18" s="11"/>
    </row>
    <row r="19" spans="1:16" ht="12.75">
      <c r="A19" s="151" t="s">
        <v>219</v>
      </c>
      <c r="B19" s="27" t="s">
        <v>32</v>
      </c>
      <c r="C19" s="152">
        <v>38544</v>
      </c>
      <c r="D19" s="29"/>
      <c r="E19" s="233" t="s">
        <v>468</v>
      </c>
      <c r="F19" s="27" t="s">
        <v>88</v>
      </c>
      <c r="G19" s="15">
        <v>5.1</v>
      </c>
      <c r="H19" s="11">
        <v>2.5</v>
      </c>
      <c r="I19" s="16" t="s">
        <v>21</v>
      </c>
      <c r="J19" s="11">
        <v>1.5</v>
      </c>
      <c r="K19" s="17">
        <v>5.9</v>
      </c>
      <c r="L19" s="18">
        <f>SUM(G19)+H19/(H19+J19)*(K19-G19)</f>
        <v>5.6</v>
      </c>
      <c r="M19" s="27">
        <v>1.5</v>
      </c>
      <c r="N19" s="25">
        <v>5.6</v>
      </c>
      <c r="O19" s="27">
        <v>0.7</v>
      </c>
      <c r="P19" s="11"/>
    </row>
    <row r="20" spans="1:16" ht="12.75">
      <c r="A20" s="151"/>
      <c r="B20" s="27"/>
      <c r="C20" s="152"/>
      <c r="D20" s="29"/>
      <c r="E20" s="154"/>
      <c r="F20" s="27"/>
      <c r="G20" s="15"/>
      <c r="H20" s="11"/>
      <c r="I20" s="16" t="s">
        <v>21</v>
      </c>
      <c r="J20" s="11"/>
      <c r="K20" s="17"/>
      <c r="L20" s="18" t="e">
        <f t="shared" si="1"/>
        <v>#DIV/0!</v>
      </c>
      <c r="M20" s="27"/>
      <c r="N20" s="25"/>
      <c r="O20" s="27"/>
      <c r="P20" s="11"/>
    </row>
    <row r="21" spans="1:16" ht="12.75">
      <c r="A21" s="151"/>
      <c r="B21" s="27"/>
      <c r="C21" s="152"/>
      <c r="D21" s="29"/>
      <c r="E21" s="154"/>
      <c r="F21" s="27"/>
      <c r="G21" s="15"/>
      <c r="H21" s="11"/>
      <c r="I21" s="16" t="s">
        <v>21</v>
      </c>
      <c r="J21" s="11"/>
      <c r="K21" s="17"/>
      <c r="L21" s="18" t="e">
        <f t="shared" si="1"/>
        <v>#DIV/0!</v>
      </c>
      <c r="M21" s="27"/>
      <c r="N21" s="25"/>
      <c r="O21" s="27"/>
      <c r="P21" s="11"/>
    </row>
    <row r="22" spans="1:16" ht="12.75">
      <c r="A22" s="151"/>
      <c r="B22" s="27"/>
      <c r="C22" s="152"/>
      <c r="D22" s="29"/>
      <c r="E22" s="154"/>
      <c r="F22" s="27"/>
      <c r="G22" s="15"/>
      <c r="H22" s="11"/>
      <c r="I22" s="16" t="s">
        <v>21</v>
      </c>
      <c r="J22" s="11"/>
      <c r="K22" s="17"/>
      <c r="L22" s="18" t="e">
        <f t="shared" si="1"/>
        <v>#DIV/0!</v>
      </c>
      <c r="M22" s="27"/>
      <c r="N22" s="25"/>
      <c r="O22" s="27"/>
      <c r="P22" s="11"/>
    </row>
    <row r="23" spans="1:16" ht="12.75">
      <c r="A23" s="151"/>
      <c r="B23" s="27"/>
      <c r="C23" s="152"/>
      <c r="D23" s="29"/>
      <c r="E23" s="154"/>
      <c r="F23" s="27"/>
      <c r="G23" s="15"/>
      <c r="H23" s="11"/>
      <c r="I23" s="16" t="s">
        <v>21</v>
      </c>
      <c r="J23" s="11"/>
      <c r="K23" s="17"/>
      <c r="L23" s="18" t="e">
        <f t="shared" si="1"/>
        <v>#DIV/0!</v>
      </c>
      <c r="M23" s="27"/>
      <c r="N23" s="25"/>
      <c r="O23" s="27"/>
      <c r="P23" s="11"/>
    </row>
    <row r="24" spans="1:16" ht="12.75">
      <c r="A24" s="151"/>
      <c r="B24" s="27"/>
      <c r="C24" s="152"/>
      <c r="D24" s="29"/>
      <c r="E24" s="29"/>
      <c r="F24" s="27"/>
      <c r="G24" s="15"/>
      <c r="H24" s="11"/>
      <c r="I24" s="16" t="s">
        <v>21</v>
      </c>
      <c r="J24" s="11"/>
      <c r="K24" s="17"/>
      <c r="L24" s="18" t="e">
        <f>SUM(G24)+H24/(H24+J24)*(K24-G24)</f>
        <v>#DIV/0!</v>
      </c>
      <c r="M24" s="27"/>
      <c r="N24" s="28"/>
      <c r="O24" s="29"/>
      <c r="P24" s="11"/>
    </row>
    <row r="25" spans="1:16" ht="12.75">
      <c r="A25" s="151" t="s">
        <v>252</v>
      </c>
      <c r="B25" s="27" t="s">
        <v>231</v>
      </c>
      <c r="C25" s="152">
        <v>38195</v>
      </c>
      <c r="D25" s="29"/>
      <c r="E25" s="27" t="s">
        <v>225</v>
      </c>
      <c r="F25" s="27" t="s">
        <v>88</v>
      </c>
      <c r="G25" s="15">
        <v>7.5</v>
      </c>
      <c r="H25" s="11">
        <v>2.5</v>
      </c>
      <c r="I25" s="16" t="s">
        <v>21</v>
      </c>
      <c r="J25" s="11">
        <v>4</v>
      </c>
      <c r="K25" s="17">
        <v>8.5</v>
      </c>
      <c r="L25" s="18">
        <f>SUM(G25)+H25/(H25+J25)*(K25-G25)</f>
        <v>7.884615384615385</v>
      </c>
      <c r="M25" s="27">
        <v>1.5</v>
      </c>
      <c r="N25" s="28">
        <v>7.9</v>
      </c>
      <c r="O25" s="27" t="s">
        <v>233</v>
      </c>
      <c r="P25" s="11"/>
    </row>
    <row r="26" spans="1:16" ht="12.75">
      <c r="A26" s="151"/>
      <c r="B26" s="27"/>
      <c r="C26" s="152"/>
      <c r="D26" s="29"/>
      <c r="E26" s="27"/>
      <c r="F26" s="27"/>
      <c r="G26" s="15"/>
      <c r="H26" s="11"/>
      <c r="I26" s="16" t="s">
        <v>21</v>
      </c>
      <c r="J26" s="11"/>
      <c r="K26" s="17"/>
      <c r="L26" s="18" t="e">
        <f aca="true" t="shared" si="2" ref="L26:L53">SUM(G26)+H26/(H26+J26)*(K26-G26)</f>
        <v>#DIV/0!</v>
      </c>
      <c r="M26" s="27"/>
      <c r="N26" s="28"/>
      <c r="O26" s="27"/>
      <c r="P26" s="11"/>
    </row>
    <row r="27" spans="1:16" ht="12.75">
      <c r="A27" s="151" t="s">
        <v>149</v>
      </c>
      <c r="B27" s="27" t="s">
        <v>32</v>
      </c>
      <c r="C27" s="152">
        <v>38256</v>
      </c>
      <c r="D27" s="154"/>
      <c r="E27" s="233" t="s">
        <v>245</v>
      </c>
      <c r="F27" s="27" t="s">
        <v>88</v>
      </c>
      <c r="G27" s="155">
        <v>6.2</v>
      </c>
      <c r="H27" s="156">
        <v>3.5</v>
      </c>
      <c r="I27" s="16" t="s">
        <v>21</v>
      </c>
      <c r="J27" s="156">
        <v>1.5</v>
      </c>
      <c r="K27" s="157">
        <v>7</v>
      </c>
      <c r="L27" s="18">
        <f t="shared" si="2"/>
        <v>6.76</v>
      </c>
      <c r="M27" s="27">
        <v>2</v>
      </c>
      <c r="N27" s="28">
        <v>6.8</v>
      </c>
      <c r="O27" s="27" t="s">
        <v>137</v>
      </c>
      <c r="P27" s="14" t="s">
        <v>90</v>
      </c>
    </row>
    <row r="28" spans="1:16" ht="12.75">
      <c r="A28" s="151" t="s">
        <v>149</v>
      </c>
      <c r="B28" s="27" t="s">
        <v>32</v>
      </c>
      <c r="C28" s="152">
        <v>38256</v>
      </c>
      <c r="D28" s="154"/>
      <c r="E28" s="233" t="s">
        <v>245</v>
      </c>
      <c r="F28" s="27" t="s">
        <v>88</v>
      </c>
      <c r="G28" s="15">
        <v>6.2</v>
      </c>
      <c r="H28" s="11">
        <v>3.5</v>
      </c>
      <c r="I28" s="16" t="s">
        <v>21</v>
      </c>
      <c r="J28" s="11">
        <v>1</v>
      </c>
      <c r="K28" s="17">
        <v>6.9</v>
      </c>
      <c r="L28" s="18">
        <f t="shared" si="2"/>
        <v>6.7444444444444445</v>
      </c>
      <c r="M28" s="27">
        <v>2</v>
      </c>
      <c r="N28" s="28"/>
      <c r="O28" s="27" t="s">
        <v>137</v>
      </c>
      <c r="P28" s="11"/>
    </row>
    <row r="29" spans="1:16" ht="12.75">
      <c r="A29" s="151" t="s">
        <v>149</v>
      </c>
      <c r="B29" s="27" t="s">
        <v>32</v>
      </c>
      <c r="C29" s="152">
        <v>38256</v>
      </c>
      <c r="D29" s="154"/>
      <c r="E29" s="233" t="s">
        <v>245</v>
      </c>
      <c r="F29" s="27" t="s">
        <v>88</v>
      </c>
      <c r="G29" s="15" t="s">
        <v>28</v>
      </c>
      <c r="H29" s="11"/>
      <c r="I29" s="16" t="s">
        <v>21</v>
      </c>
      <c r="J29" s="11"/>
      <c r="K29" s="17"/>
      <c r="L29" s="18">
        <v>6.8</v>
      </c>
      <c r="M29" s="27">
        <v>2</v>
      </c>
      <c r="N29" s="28">
        <f>SUM(L27:L29)/3</f>
        <v>6.768148148148149</v>
      </c>
      <c r="O29" s="27" t="s">
        <v>137</v>
      </c>
      <c r="P29" s="11"/>
    </row>
    <row r="30" spans="1:16" ht="12.75">
      <c r="A30" s="151"/>
      <c r="B30" s="27"/>
      <c r="C30" s="152"/>
      <c r="D30" s="29"/>
      <c r="E30" s="27"/>
      <c r="F30" s="27"/>
      <c r="G30" s="15"/>
      <c r="H30" s="11"/>
      <c r="I30" s="16" t="s">
        <v>21</v>
      </c>
      <c r="J30" s="11"/>
      <c r="K30" s="17"/>
      <c r="L30" s="18" t="e">
        <f t="shared" si="2"/>
        <v>#DIV/0!</v>
      </c>
      <c r="M30" s="27"/>
      <c r="N30" s="28"/>
      <c r="O30" s="27"/>
      <c r="P30" s="11"/>
    </row>
    <row r="31" spans="1:16" ht="12.75">
      <c r="A31" s="151" t="s">
        <v>149</v>
      </c>
      <c r="B31" s="27" t="s">
        <v>32</v>
      </c>
      <c r="C31" s="152">
        <v>38271</v>
      </c>
      <c r="D31" s="154"/>
      <c r="E31" s="233" t="s">
        <v>315</v>
      </c>
      <c r="F31" s="27" t="s">
        <v>88</v>
      </c>
      <c r="G31" s="15">
        <v>6.2</v>
      </c>
      <c r="H31" s="11">
        <v>4</v>
      </c>
      <c r="I31" s="16" t="s">
        <v>21</v>
      </c>
      <c r="J31" s="11">
        <v>1</v>
      </c>
      <c r="K31" s="17">
        <v>7</v>
      </c>
      <c r="L31" s="18">
        <f t="shared" si="2"/>
        <v>6.84</v>
      </c>
      <c r="M31" s="27">
        <v>1.5</v>
      </c>
      <c r="N31" s="28"/>
      <c r="O31" s="27">
        <v>1.2</v>
      </c>
      <c r="P31" s="11"/>
    </row>
    <row r="32" spans="1:16" ht="12.75">
      <c r="A32" s="151" t="s">
        <v>149</v>
      </c>
      <c r="B32" s="27" t="s">
        <v>32</v>
      </c>
      <c r="C32" s="152">
        <v>38271</v>
      </c>
      <c r="D32" s="154"/>
      <c r="E32" s="233" t="s">
        <v>315</v>
      </c>
      <c r="F32" s="27" t="s">
        <v>88</v>
      </c>
      <c r="G32" s="15">
        <v>6.2</v>
      </c>
      <c r="H32" s="11">
        <v>4</v>
      </c>
      <c r="I32" s="16" t="s">
        <v>21</v>
      </c>
      <c r="J32" s="11">
        <v>0.5</v>
      </c>
      <c r="K32" s="17">
        <v>6.9</v>
      </c>
      <c r="L32" s="18">
        <f t="shared" si="2"/>
        <v>6.822222222222223</v>
      </c>
      <c r="M32" s="27">
        <v>1.5</v>
      </c>
      <c r="N32" s="28">
        <f>SUM(L31:L33)/3</f>
        <v>6.798518518518519</v>
      </c>
      <c r="O32" s="27">
        <v>1.2</v>
      </c>
      <c r="P32" s="11"/>
    </row>
    <row r="33" spans="1:16" ht="12.75">
      <c r="A33" s="151" t="s">
        <v>149</v>
      </c>
      <c r="B33" s="27" t="s">
        <v>32</v>
      </c>
      <c r="C33" s="152">
        <v>38271</v>
      </c>
      <c r="D33" s="154"/>
      <c r="E33" s="233" t="s">
        <v>315</v>
      </c>
      <c r="F33" s="27" t="s">
        <v>88</v>
      </c>
      <c r="G33" s="15">
        <v>6.2</v>
      </c>
      <c r="H33" s="11">
        <v>4</v>
      </c>
      <c r="I33" s="16" t="s">
        <v>21</v>
      </c>
      <c r="J33" s="11">
        <v>2</v>
      </c>
      <c r="K33" s="17">
        <v>7</v>
      </c>
      <c r="L33" s="18">
        <f t="shared" si="2"/>
        <v>6.733333333333333</v>
      </c>
      <c r="M33" s="27">
        <v>1.5</v>
      </c>
      <c r="N33" s="28"/>
      <c r="O33" s="27">
        <v>1.2</v>
      </c>
      <c r="P33" s="11"/>
    </row>
    <row r="34" spans="1:16" ht="12.75">
      <c r="A34" s="151"/>
      <c r="B34" s="27"/>
      <c r="C34" s="152"/>
      <c r="D34" s="29"/>
      <c r="E34" s="27"/>
      <c r="F34" s="27"/>
      <c r="G34" s="15"/>
      <c r="H34" s="11"/>
      <c r="I34" s="16" t="s">
        <v>21</v>
      </c>
      <c r="J34" s="11"/>
      <c r="K34" s="17"/>
      <c r="L34" s="18" t="e">
        <f t="shared" si="2"/>
        <v>#DIV/0!</v>
      </c>
      <c r="M34" s="27"/>
      <c r="N34" s="28"/>
      <c r="O34" s="27"/>
      <c r="P34" s="11"/>
    </row>
    <row r="35" spans="1:16" ht="12.75">
      <c r="A35" s="151"/>
      <c r="B35" s="27"/>
      <c r="C35" s="152"/>
      <c r="D35" s="29"/>
      <c r="E35" s="27"/>
      <c r="F35" s="27"/>
      <c r="G35" s="15"/>
      <c r="H35" s="11"/>
      <c r="I35" s="16" t="s">
        <v>21</v>
      </c>
      <c r="J35" s="11"/>
      <c r="K35" s="17"/>
      <c r="L35" s="18" t="e">
        <f t="shared" si="2"/>
        <v>#DIV/0!</v>
      </c>
      <c r="M35" s="27"/>
      <c r="N35" s="28"/>
      <c r="O35" s="27"/>
      <c r="P35" s="11"/>
    </row>
    <row r="36" spans="1:16" ht="12.75">
      <c r="A36" s="151"/>
      <c r="B36" s="27"/>
      <c r="C36" s="152"/>
      <c r="D36" s="29"/>
      <c r="E36" s="27"/>
      <c r="F36" s="27"/>
      <c r="G36" s="15"/>
      <c r="H36" s="11"/>
      <c r="I36" s="16" t="s">
        <v>21</v>
      </c>
      <c r="J36" s="11"/>
      <c r="K36" s="17"/>
      <c r="L36" s="18" t="e">
        <f t="shared" si="2"/>
        <v>#DIV/0!</v>
      </c>
      <c r="M36" s="27"/>
      <c r="N36" s="28"/>
      <c r="O36" s="27"/>
      <c r="P36" s="11"/>
    </row>
    <row r="37" spans="1:16" ht="12.75">
      <c r="A37" s="151"/>
      <c r="B37" s="27"/>
      <c r="C37" s="152"/>
      <c r="D37" s="29"/>
      <c r="E37" s="27"/>
      <c r="F37" s="27"/>
      <c r="G37" s="15"/>
      <c r="H37" s="11"/>
      <c r="I37" s="16" t="s">
        <v>21</v>
      </c>
      <c r="J37" s="11"/>
      <c r="K37" s="17"/>
      <c r="L37" s="18" t="e">
        <f t="shared" si="2"/>
        <v>#DIV/0!</v>
      </c>
      <c r="M37" s="27"/>
      <c r="N37" s="28"/>
      <c r="O37" s="27"/>
      <c r="P37" s="11"/>
    </row>
    <row r="38" spans="1:16" ht="12.75">
      <c r="A38" s="151"/>
      <c r="B38" s="27"/>
      <c r="C38" s="152"/>
      <c r="D38" s="29"/>
      <c r="E38" s="27"/>
      <c r="F38" s="27"/>
      <c r="G38" s="15"/>
      <c r="H38" s="11"/>
      <c r="I38" s="16" t="s">
        <v>21</v>
      </c>
      <c r="J38" s="11"/>
      <c r="K38" s="17"/>
      <c r="L38" s="18" t="e">
        <f t="shared" si="2"/>
        <v>#DIV/0!</v>
      </c>
      <c r="M38" s="27"/>
      <c r="N38" s="28"/>
      <c r="O38" s="27"/>
      <c r="P38" s="11"/>
    </row>
    <row r="39" spans="1:16" ht="12.75">
      <c r="A39" s="151"/>
      <c r="B39" s="27"/>
      <c r="C39" s="152"/>
      <c r="D39" s="29"/>
      <c r="E39" s="27"/>
      <c r="F39" s="27"/>
      <c r="G39" s="15"/>
      <c r="H39" s="11"/>
      <c r="I39" s="16" t="s">
        <v>21</v>
      </c>
      <c r="J39" s="11"/>
      <c r="K39" s="17"/>
      <c r="L39" s="18" t="e">
        <f t="shared" si="2"/>
        <v>#DIV/0!</v>
      </c>
      <c r="M39" s="27"/>
      <c r="N39" s="28"/>
      <c r="O39" s="27"/>
      <c r="P39" s="11"/>
    </row>
    <row r="40" spans="1:16" ht="12.75">
      <c r="A40" s="151"/>
      <c r="B40" s="27"/>
      <c r="C40" s="152"/>
      <c r="D40" s="29"/>
      <c r="E40" s="27"/>
      <c r="F40" s="27"/>
      <c r="G40" s="15"/>
      <c r="H40" s="11"/>
      <c r="I40" s="16" t="s">
        <v>21</v>
      </c>
      <c r="J40" s="11"/>
      <c r="K40" s="17"/>
      <c r="L40" s="18" t="e">
        <f t="shared" si="2"/>
        <v>#DIV/0!</v>
      </c>
      <c r="M40" s="27"/>
      <c r="N40" s="28"/>
      <c r="O40" s="27"/>
      <c r="P40" s="11"/>
    </row>
    <row r="41" spans="1:16" ht="12.75">
      <c r="A41" s="151"/>
      <c r="B41" s="27"/>
      <c r="C41" s="152"/>
      <c r="D41" s="29"/>
      <c r="E41" s="27"/>
      <c r="F41" s="27"/>
      <c r="G41" s="15"/>
      <c r="H41" s="11"/>
      <c r="I41" s="16" t="s">
        <v>21</v>
      </c>
      <c r="J41" s="11"/>
      <c r="K41" s="17"/>
      <c r="L41" s="18" t="e">
        <f t="shared" si="2"/>
        <v>#DIV/0!</v>
      </c>
      <c r="M41" s="27"/>
      <c r="N41" s="28"/>
      <c r="O41" s="27"/>
      <c r="P41" s="11"/>
    </row>
    <row r="42" spans="1:16" ht="12.75">
      <c r="A42" s="151"/>
      <c r="B42" s="27"/>
      <c r="C42" s="152"/>
      <c r="D42" s="29"/>
      <c r="E42" s="27"/>
      <c r="F42" s="27"/>
      <c r="G42" s="15"/>
      <c r="H42" s="11"/>
      <c r="I42" s="16" t="s">
        <v>21</v>
      </c>
      <c r="J42" s="11"/>
      <c r="K42" s="17"/>
      <c r="L42" s="18" t="e">
        <f t="shared" si="2"/>
        <v>#DIV/0!</v>
      </c>
      <c r="M42" s="27"/>
      <c r="N42" s="28"/>
      <c r="O42" s="27"/>
      <c r="P42" s="11"/>
    </row>
    <row r="43" spans="1:16" ht="12.75">
      <c r="A43" s="151"/>
      <c r="B43" s="27"/>
      <c r="C43" s="152"/>
      <c r="D43" s="29"/>
      <c r="E43" s="27"/>
      <c r="F43" s="27"/>
      <c r="G43" s="15"/>
      <c r="H43" s="11"/>
      <c r="I43" s="16" t="s">
        <v>21</v>
      </c>
      <c r="J43" s="11"/>
      <c r="K43" s="17"/>
      <c r="L43" s="18" t="e">
        <f t="shared" si="2"/>
        <v>#DIV/0!</v>
      </c>
      <c r="M43" s="27"/>
      <c r="N43" s="28"/>
      <c r="O43" s="27"/>
      <c r="P43" s="11"/>
    </row>
    <row r="44" spans="1:16" ht="12.75">
      <c r="A44" s="151"/>
      <c r="B44" s="27"/>
      <c r="C44" s="152"/>
      <c r="D44" s="29"/>
      <c r="E44" s="27"/>
      <c r="F44" s="27"/>
      <c r="G44" s="15"/>
      <c r="H44" s="11"/>
      <c r="I44" s="16" t="s">
        <v>21</v>
      </c>
      <c r="J44" s="11"/>
      <c r="K44" s="17"/>
      <c r="L44" s="18" t="e">
        <f t="shared" si="2"/>
        <v>#DIV/0!</v>
      </c>
      <c r="M44" s="27"/>
      <c r="N44" s="28"/>
      <c r="O44" s="27"/>
      <c r="P44" s="11"/>
    </row>
    <row r="45" spans="1:16" ht="12.75">
      <c r="A45" s="151"/>
      <c r="B45" s="27"/>
      <c r="C45" s="152"/>
      <c r="D45" s="29"/>
      <c r="E45" s="27"/>
      <c r="F45" s="27"/>
      <c r="G45" s="15"/>
      <c r="H45" s="11"/>
      <c r="I45" s="16" t="s">
        <v>21</v>
      </c>
      <c r="J45" s="11"/>
      <c r="K45" s="17"/>
      <c r="L45" s="18" t="e">
        <f t="shared" si="2"/>
        <v>#DIV/0!</v>
      </c>
      <c r="M45" s="27"/>
      <c r="N45" s="28"/>
      <c r="O45" s="27"/>
      <c r="P45" s="11"/>
    </row>
    <row r="46" spans="1:16" ht="12.75">
      <c r="A46" s="151"/>
      <c r="B46" s="27"/>
      <c r="C46" s="152"/>
      <c r="D46" s="29"/>
      <c r="E46" s="27"/>
      <c r="F46" s="27"/>
      <c r="G46" s="15"/>
      <c r="H46" s="11"/>
      <c r="I46" s="16" t="s">
        <v>21</v>
      </c>
      <c r="J46" s="11"/>
      <c r="K46" s="17"/>
      <c r="L46" s="18" t="e">
        <f t="shared" si="2"/>
        <v>#DIV/0!</v>
      </c>
      <c r="M46" s="27"/>
      <c r="N46" s="28"/>
      <c r="O46" s="27"/>
      <c r="P46" s="11"/>
    </row>
    <row r="47" spans="1:16" ht="12.75">
      <c r="A47" s="151"/>
      <c r="B47" s="27"/>
      <c r="C47" s="152"/>
      <c r="D47" s="29"/>
      <c r="E47" s="27"/>
      <c r="F47" s="27"/>
      <c r="G47" s="15"/>
      <c r="H47" s="11"/>
      <c r="I47" s="16" t="s">
        <v>21</v>
      </c>
      <c r="J47" s="11"/>
      <c r="K47" s="17"/>
      <c r="L47" s="18" t="e">
        <f t="shared" si="2"/>
        <v>#DIV/0!</v>
      </c>
      <c r="M47" s="27"/>
      <c r="N47" s="28"/>
      <c r="O47" s="27"/>
      <c r="P47" s="11"/>
    </row>
    <row r="48" spans="1:16" ht="12.75">
      <c r="A48" s="151"/>
      <c r="B48" s="27"/>
      <c r="C48" s="152"/>
      <c r="D48" s="29"/>
      <c r="E48" s="27"/>
      <c r="F48" s="27"/>
      <c r="G48" s="15"/>
      <c r="H48" s="11"/>
      <c r="I48" s="16" t="s">
        <v>21</v>
      </c>
      <c r="J48" s="11"/>
      <c r="K48" s="17"/>
      <c r="L48" s="18" t="e">
        <f t="shared" si="2"/>
        <v>#DIV/0!</v>
      </c>
      <c r="M48" s="27"/>
      <c r="N48" s="28"/>
      <c r="O48" s="27"/>
      <c r="P48" s="11"/>
    </row>
    <row r="49" spans="1:16" ht="12.75">
      <c r="A49" s="151"/>
      <c r="B49" s="27"/>
      <c r="C49" s="152"/>
      <c r="D49" s="29"/>
      <c r="E49" s="27"/>
      <c r="F49" s="27"/>
      <c r="G49" s="15"/>
      <c r="H49" s="11"/>
      <c r="I49" s="16" t="s">
        <v>21</v>
      </c>
      <c r="J49" s="11"/>
      <c r="K49" s="17"/>
      <c r="L49" s="18" t="e">
        <f t="shared" si="2"/>
        <v>#DIV/0!</v>
      </c>
      <c r="M49" s="27"/>
      <c r="N49" s="28"/>
      <c r="O49" s="27"/>
      <c r="P49" s="11"/>
    </row>
    <row r="50" spans="1:16" ht="12.75">
      <c r="A50" s="151"/>
      <c r="B50" s="27"/>
      <c r="C50" s="152"/>
      <c r="D50" s="29"/>
      <c r="E50" s="27"/>
      <c r="F50" s="27"/>
      <c r="G50" s="15"/>
      <c r="H50" s="11"/>
      <c r="I50" s="16" t="s">
        <v>21</v>
      </c>
      <c r="J50" s="11"/>
      <c r="K50" s="17"/>
      <c r="L50" s="18" t="e">
        <f t="shared" si="2"/>
        <v>#DIV/0!</v>
      </c>
      <c r="M50" s="27"/>
      <c r="N50" s="28"/>
      <c r="O50" s="27"/>
      <c r="P50" s="11"/>
    </row>
    <row r="51" spans="1:16" ht="12.75">
      <c r="A51" s="151"/>
      <c r="B51" s="27"/>
      <c r="C51" s="152"/>
      <c r="D51" s="29"/>
      <c r="E51" s="27"/>
      <c r="F51" s="27"/>
      <c r="G51" s="15"/>
      <c r="H51" s="11"/>
      <c r="I51" s="16" t="s">
        <v>21</v>
      </c>
      <c r="J51" s="11"/>
      <c r="K51" s="17"/>
      <c r="L51" s="18" t="e">
        <f t="shared" si="2"/>
        <v>#DIV/0!</v>
      </c>
      <c r="M51" s="27"/>
      <c r="N51" s="28"/>
      <c r="O51" s="27"/>
      <c r="P51" s="11"/>
    </row>
    <row r="52" spans="1:16" ht="12.75">
      <c r="A52" s="151"/>
      <c r="B52" s="27"/>
      <c r="C52" s="152"/>
      <c r="D52" s="29"/>
      <c r="E52" s="27"/>
      <c r="F52" s="27"/>
      <c r="G52" s="15"/>
      <c r="H52" s="11"/>
      <c r="I52" s="16" t="s">
        <v>21</v>
      </c>
      <c r="J52" s="11"/>
      <c r="K52" s="17"/>
      <c r="L52" s="18" t="e">
        <f t="shared" si="2"/>
        <v>#DIV/0!</v>
      </c>
      <c r="M52" s="27"/>
      <c r="N52" s="28"/>
      <c r="O52" s="27"/>
      <c r="P52" s="11"/>
    </row>
    <row r="53" spans="1:16" ht="12.75">
      <c r="A53" s="151"/>
      <c r="B53" s="27"/>
      <c r="C53" s="152"/>
      <c r="D53" s="29"/>
      <c r="E53" s="27"/>
      <c r="F53" s="27"/>
      <c r="G53" s="15"/>
      <c r="H53" s="11"/>
      <c r="I53" s="16" t="s">
        <v>21</v>
      </c>
      <c r="J53" s="11"/>
      <c r="K53" s="17"/>
      <c r="L53" s="18" t="e">
        <f t="shared" si="2"/>
        <v>#DIV/0!</v>
      </c>
      <c r="M53" s="27"/>
      <c r="N53" s="28"/>
      <c r="O53" s="27"/>
      <c r="P53" s="11"/>
    </row>
    <row r="54" spans="1:16" ht="12.75">
      <c r="A54" s="151"/>
      <c r="B54" s="27"/>
      <c r="C54" s="152"/>
      <c r="D54" s="27"/>
      <c r="E54" s="27"/>
      <c r="F54" s="27"/>
      <c r="G54" s="15"/>
      <c r="H54" s="11"/>
      <c r="I54" s="16" t="s">
        <v>21</v>
      </c>
      <c r="J54" s="11"/>
      <c r="K54" s="17"/>
      <c r="L54" s="18" t="e">
        <f>SUM(G54)+H54/(H54+J54)*(K54-G54)</f>
        <v>#DIV/0!</v>
      </c>
      <c r="M54" s="27"/>
      <c r="N54" s="28"/>
      <c r="O54" s="29"/>
      <c r="P54" s="11"/>
    </row>
    <row r="55" ht="12.75">
      <c r="A55" s="146"/>
    </row>
    <row r="56" spans="1:14" s="70" customFormat="1" ht="12.75">
      <c r="A56" s="159" t="s">
        <v>50</v>
      </c>
      <c r="B56" s="130"/>
      <c r="C56" s="130"/>
      <c r="D56" s="130"/>
      <c r="E56" s="130"/>
      <c r="F56" s="130"/>
      <c r="K56" s="71"/>
      <c r="M56" s="130"/>
      <c r="N56" s="54"/>
    </row>
    <row r="57" spans="1:14" s="70" customFormat="1" ht="10.5">
      <c r="A57" s="54"/>
      <c r="B57" s="130"/>
      <c r="C57" s="130"/>
      <c r="D57" s="130"/>
      <c r="E57" s="130"/>
      <c r="F57" s="130"/>
      <c r="K57" s="71"/>
      <c r="M57" s="130"/>
      <c r="N57" s="54"/>
    </row>
    <row r="58" spans="1:14" s="56" customFormat="1" ht="10.5">
      <c r="A58" s="131" t="s">
        <v>51</v>
      </c>
      <c r="B58" s="54"/>
      <c r="C58" s="54"/>
      <c r="D58" s="54"/>
      <c r="E58" s="54"/>
      <c r="F58" s="54"/>
      <c r="K58" s="57"/>
      <c r="M58" s="54"/>
      <c r="N58" s="54"/>
    </row>
    <row r="59" spans="1:14" s="56" customFormat="1" ht="10.5">
      <c r="A59" s="131" t="s">
        <v>52</v>
      </c>
      <c r="B59" s="54"/>
      <c r="C59" s="54"/>
      <c r="D59" s="54"/>
      <c r="E59" s="54"/>
      <c r="F59" s="54"/>
      <c r="K59" s="57"/>
      <c r="M59" s="54"/>
      <c r="N59" s="54"/>
    </row>
    <row r="60" spans="1:14" s="56" customFormat="1" ht="10.5" customHeight="1">
      <c r="A60" s="131"/>
      <c r="B60" s="54"/>
      <c r="C60" s="54"/>
      <c r="D60" s="54"/>
      <c r="E60" s="54"/>
      <c r="F60" s="54"/>
      <c r="K60" s="57"/>
      <c r="M60" s="54"/>
      <c r="N60" s="54"/>
    </row>
    <row r="61" spans="1:14" s="56" customFormat="1" ht="10.5">
      <c r="A61" s="131" t="s">
        <v>53</v>
      </c>
      <c r="B61" s="54"/>
      <c r="C61" s="54"/>
      <c r="D61" s="54"/>
      <c r="E61" s="54"/>
      <c r="F61" s="54"/>
      <c r="K61" s="57"/>
      <c r="M61" s="54"/>
      <c r="N61" s="54"/>
    </row>
    <row r="62" spans="1:14" s="56" customFormat="1" ht="10.5">
      <c r="A62" s="131" t="s">
        <v>54</v>
      </c>
      <c r="B62" s="54"/>
      <c r="C62" s="54"/>
      <c r="D62" s="54"/>
      <c r="E62" s="54"/>
      <c r="F62" s="54"/>
      <c r="K62" s="57"/>
      <c r="M62" s="54"/>
      <c r="N62" s="54"/>
    </row>
    <row r="63" spans="1:14" s="56" customFormat="1" ht="10.5">
      <c r="A63" s="131" t="s">
        <v>55</v>
      </c>
      <c r="B63" s="54"/>
      <c r="C63" s="54"/>
      <c r="D63" s="54"/>
      <c r="E63" s="54"/>
      <c r="F63" s="54"/>
      <c r="K63" s="57"/>
      <c r="M63" s="54"/>
      <c r="N63" s="54"/>
    </row>
    <row r="64" spans="1:14" s="56" customFormat="1" ht="10.5" customHeight="1">
      <c r="A64" s="131" t="s">
        <v>56</v>
      </c>
      <c r="B64" s="54"/>
      <c r="C64" s="54"/>
      <c r="D64" s="54"/>
      <c r="E64" s="54"/>
      <c r="F64" s="54"/>
      <c r="K64" s="57"/>
      <c r="M64" s="54"/>
      <c r="N64" s="54"/>
    </row>
    <row r="65" spans="1:14" s="56" customFormat="1" ht="4.5" customHeight="1">
      <c r="A65" s="54"/>
      <c r="B65" s="54"/>
      <c r="C65" s="54"/>
      <c r="D65" s="54"/>
      <c r="E65" s="54"/>
      <c r="F65" s="54"/>
      <c r="K65" s="57"/>
      <c r="M65" s="54"/>
      <c r="N65" s="54"/>
    </row>
    <row r="66" spans="1:14" s="56" customFormat="1" ht="10.5">
      <c r="A66" s="131" t="s">
        <v>57</v>
      </c>
      <c r="B66" s="131" t="s">
        <v>59</v>
      </c>
      <c r="C66" s="54"/>
      <c r="D66" s="54"/>
      <c r="E66" s="54"/>
      <c r="F66" s="54"/>
      <c r="K66" s="57"/>
      <c r="M66" s="54"/>
      <c r="N66" s="54"/>
    </row>
    <row r="67" spans="1:14" s="56" customFormat="1" ht="10.5">
      <c r="A67" s="54" t="s">
        <v>58</v>
      </c>
      <c r="B67" s="54" t="s">
        <v>61</v>
      </c>
      <c r="C67" s="54"/>
      <c r="D67" s="54"/>
      <c r="E67" s="54"/>
      <c r="F67" s="54"/>
      <c r="K67" s="57"/>
      <c r="M67" s="54"/>
      <c r="N67" s="54"/>
    </row>
    <row r="68" spans="1:14" s="56" customFormat="1" ht="10.5">
      <c r="A68" s="54" t="s">
        <v>60</v>
      </c>
      <c r="B68" s="54" t="s">
        <v>63</v>
      </c>
      <c r="C68" s="54"/>
      <c r="D68" s="54"/>
      <c r="E68" s="54"/>
      <c r="F68" s="54"/>
      <c r="K68" s="57"/>
      <c r="M68" s="54"/>
      <c r="N68" s="54"/>
    </row>
    <row r="69" spans="1:14" s="56" customFormat="1" ht="10.5">
      <c r="A69" s="54" t="s">
        <v>62</v>
      </c>
      <c r="B69" s="131" t="s">
        <v>114</v>
      </c>
      <c r="C69" s="54"/>
      <c r="D69" s="54"/>
      <c r="E69" s="54"/>
      <c r="F69" s="54"/>
      <c r="K69" s="57"/>
      <c r="M69" s="54"/>
      <c r="N69" s="54"/>
    </row>
    <row r="70" spans="1:14" s="56" customFormat="1" ht="10.5">
      <c r="A70" s="54" t="s">
        <v>115</v>
      </c>
      <c r="B70" s="131" t="s">
        <v>64</v>
      </c>
      <c r="C70" s="54"/>
      <c r="D70" s="54"/>
      <c r="E70" s="54"/>
      <c r="F70" s="54"/>
      <c r="K70" s="57"/>
      <c r="M70" s="54"/>
      <c r="N70" s="54"/>
    </row>
    <row r="71" spans="1:14" s="56" customFormat="1" ht="4.5" customHeight="1">
      <c r="A71" s="54"/>
      <c r="B71" s="54"/>
      <c r="C71" s="54"/>
      <c r="D71" s="54"/>
      <c r="E71" s="54"/>
      <c r="F71" s="54"/>
      <c r="K71" s="57"/>
      <c r="M71" s="54"/>
      <c r="N71" s="54"/>
    </row>
    <row r="72" spans="1:14" s="56" customFormat="1" ht="10.5">
      <c r="A72" s="131" t="s">
        <v>65</v>
      </c>
      <c r="B72" s="54"/>
      <c r="C72" s="54"/>
      <c r="D72" s="54"/>
      <c r="E72" s="54"/>
      <c r="F72" s="54"/>
      <c r="K72" s="57"/>
      <c r="M72" s="54"/>
      <c r="N72" s="54"/>
    </row>
    <row r="73" spans="1:14" s="56" customFormat="1" ht="10.5">
      <c r="A73" s="131" t="s">
        <v>66</v>
      </c>
      <c r="B73" s="54"/>
      <c r="C73" s="54"/>
      <c r="D73" s="54"/>
      <c r="E73" s="54"/>
      <c r="F73" s="54"/>
      <c r="K73" s="57"/>
      <c r="M73" s="54"/>
      <c r="N73" s="54"/>
    </row>
    <row r="74" spans="1:14" s="56" customFormat="1" ht="10.5">
      <c r="A74" s="54"/>
      <c r="B74" s="54"/>
      <c r="C74" s="54"/>
      <c r="D74" s="54"/>
      <c r="E74" s="54"/>
      <c r="F74" s="54"/>
      <c r="K74" s="57"/>
      <c r="M74" s="54"/>
      <c r="N74" s="54"/>
    </row>
    <row r="75" spans="1:14" s="56" customFormat="1" ht="10.5">
      <c r="A75" s="131" t="s">
        <v>67</v>
      </c>
      <c r="B75" s="54"/>
      <c r="C75" s="54"/>
      <c r="D75" s="54"/>
      <c r="E75" s="54"/>
      <c r="F75" s="54"/>
      <c r="K75" s="57"/>
      <c r="M75" s="54"/>
      <c r="N75" s="54"/>
    </row>
    <row r="76" spans="1:14" s="56" customFormat="1" ht="10.5">
      <c r="A76" s="131" t="s">
        <v>68</v>
      </c>
      <c r="B76" s="54"/>
      <c r="C76" s="54"/>
      <c r="D76" s="54"/>
      <c r="E76" s="54"/>
      <c r="F76" s="54"/>
      <c r="K76" s="57"/>
      <c r="M76" s="54"/>
      <c r="N76" s="54"/>
    </row>
    <row r="77" spans="1:14" s="56" customFormat="1" ht="10.5">
      <c r="A77" s="131" t="s">
        <v>69</v>
      </c>
      <c r="B77" s="54"/>
      <c r="C77" s="54"/>
      <c r="D77" s="54"/>
      <c r="E77" s="54"/>
      <c r="F77" s="54"/>
      <c r="K77" s="57"/>
      <c r="M77" s="54"/>
      <c r="N77" s="54"/>
    </row>
    <row r="78" spans="1:14" s="56" customFormat="1" ht="4.5" customHeight="1">
      <c r="A78" s="54"/>
      <c r="B78" s="54"/>
      <c r="C78" s="54"/>
      <c r="D78" s="54"/>
      <c r="E78" s="54"/>
      <c r="F78" s="54"/>
      <c r="K78" s="57"/>
      <c r="M78" s="54"/>
      <c r="N78" s="54"/>
    </row>
    <row r="79" spans="1:14" s="56" customFormat="1" ht="10.5">
      <c r="A79" s="54" t="s">
        <v>70</v>
      </c>
      <c r="B79" s="54"/>
      <c r="C79" s="54"/>
      <c r="D79" s="54"/>
      <c r="E79" s="54"/>
      <c r="F79" s="54"/>
      <c r="K79" s="57"/>
      <c r="M79" s="54"/>
      <c r="N79" s="54"/>
    </row>
    <row r="80" spans="1:14" s="56" customFormat="1" ht="10.5">
      <c r="A80" s="54"/>
      <c r="B80" s="54"/>
      <c r="C80" s="54"/>
      <c r="D80" s="54"/>
      <c r="E80" s="54"/>
      <c r="F80" s="54"/>
      <c r="K80" s="57"/>
      <c r="M80" s="54"/>
      <c r="N80" s="54"/>
    </row>
    <row r="81" spans="1:14" s="56" customFormat="1" ht="10.5">
      <c r="A81" s="131" t="s">
        <v>71</v>
      </c>
      <c r="B81" s="54"/>
      <c r="C81" s="54"/>
      <c r="D81" s="54"/>
      <c r="E81" s="54"/>
      <c r="F81" s="54"/>
      <c r="K81" s="57"/>
      <c r="M81" s="54"/>
      <c r="N81" s="54"/>
    </row>
    <row r="82" spans="1:14" s="56" customFormat="1" ht="10.5">
      <c r="A82" s="54"/>
      <c r="B82" s="54"/>
      <c r="C82" s="54"/>
      <c r="D82" s="54"/>
      <c r="E82" s="54"/>
      <c r="F82" s="54"/>
      <c r="K82" s="57"/>
      <c r="M82" s="54"/>
      <c r="N82" s="54"/>
    </row>
    <row r="83" spans="1:14" s="56" customFormat="1" ht="10.5">
      <c r="A83" s="131" t="s">
        <v>72</v>
      </c>
      <c r="B83" s="54"/>
      <c r="C83" s="54"/>
      <c r="D83" s="54"/>
      <c r="E83" s="54"/>
      <c r="F83" s="54"/>
      <c r="K83" s="57"/>
      <c r="M83" s="54"/>
      <c r="N83" s="54"/>
    </row>
    <row r="84" ht="12.75">
      <c r="A84" s="146"/>
    </row>
    <row r="85" ht="12.75">
      <c r="A85" s="146"/>
    </row>
    <row r="86" ht="12.75">
      <c r="A86" s="146"/>
    </row>
    <row r="87" ht="12.75">
      <c r="A87" s="146"/>
    </row>
    <row r="88" ht="12.75">
      <c r="A88" s="146"/>
    </row>
    <row r="89" ht="12.75">
      <c r="A89" s="146"/>
    </row>
    <row r="90" ht="12.75">
      <c r="A90" s="146"/>
    </row>
    <row r="91" ht="12.75">
      <c r="A91" s="146"/>
    </row>
    <row r="92" ht="12.75">
      <c r="A92" s="146"/>
    </row>
    <row r="93" ht="12.75">
      <c r="A93" s="146"/>
    </row>
    <row r="94" ht="12.75">
      <c r="A94" s="146"/>
    </row>
    <row r="95" ht="12.75">
      <c r="A95" s="146"/>
    </row>
    <row r="96" ht="12.75">
      <c r="A96" s="146"/>
    </row>
    <row r="97" ht="12.75">
      <c r="A97" s="146"/>
    </row>
    <row r="98" ht="12.75">
      <c r="A98" s="146"/>
    </row>
    <row r="99" ht="12.75">
      <c r="A99" s="146"/>
    </row>
    <row r="100" ht="12.75">
      <c r="A100" s="146"/>
    </row>
    <row r="101" ht="12.75">
      <c r="A101" s="146"/>
    </row>
    <row r="102" ht="12.75">
      <c r="A102" s="146"/>
    </row>
    <row r="103" ht="12.75">
      <c r="A103" s="146"/>
    </row>
    <row r="104" ht="12.75">
      <c r="A104" s="146"/>
    </row>
    <row r="105" ht="12.75">
      <c r="A105" s="146"/>
    </row>
    <row r="106" ht="12.75">
      <c r="A106" s="146"/>
    </row>
    <row r="107" ht="12.75">
      <c r="A107" s="146"/>
    </row>
    <row r="108" ht="12.75">
      <c r="A108" s="146"/>
    </row>
    <row r="109" ht="12.75">
      <c r="A109" s="146"/>
    </row>
    <row r="110" ht="12.75">
      <c r="A110" s="146"/>
    </row>
    <row r="111" ht="12.75">
      <c r="A111" s="146"/>
    </row>
    <row r="112" ht="12.75">
      <c r="A112" s="146"/>
    </row>
    <row r="113" ht="12.75">
      <c r="A113" s="146"/>
    </row>
    <row r="114" ht="12.75">
      <c r="A114" s="146"/>
    </row>
    <row r="115" ht="12.75">
      <c r="A115" s="146"/>
    </row>
    <row r="116" ht="12.75">
      <c r="A116" s="146"/>
    </row>
    <row r="117" ht="12.75">
      <c r="A117" s="146"/>
    </row>
    <row r="118" ht="12.75">
      <c r="A118" s="146"/>
    </row>
    <row r="119" ht="12.75">
      <c r="A119" s="146"/>
    </row>
    <row r="120" ht="12.75">
      <c r="A120" s="146"/>
    </row>
    <row r="121" ht="12.75">
      <c r="A121" s="146"/>
    </row>
    <row r="122" ht="12.75">
      <c r="A122" s="146"/>
    </row>
    <row r="123" ht="12.75">
      <c r="A123" s="146"/>
    </row>
    <row r="124" ht="12.75">
      <c r="A124" s="146"/>
    </row>
    <row r="125" ht="12.75">
      <c r="A125" s="146"/>
    </row>
    <row r="126" ht="12.75">
      <c r="A126" s="146"/>
    </row>
    <row r="127" ht="12.75">
      <c r="A127" s="146"/>
    </row>
    <row r="128" ht="12.75">
      <c r="A128" s="146"/>
    </row>
    <row r="129" ht="12.75">
      <c r="A129" s="146"/>
    </row>
    <row r="130" ht="12.75">
      <c r="A130" s="146"/>
    </row>
    <row r="131" ht="12.75">
      <c r="A131" s="146"/>
    </row>
    <row r="132" ht="12.75">
      <c r="A132" s="146"/>
    </row>
    <row r="133" ht="12.75">
      <c r="A133" s="146"/>
    </row>
    <row r="134" ht="12.75">
      <c r="A134" s="146"/>
    </row>
    <row r="135" ht="12.75">
      <c r="A135" s="146"/>
    </row>
    <row r="136" ht="12.75">
      <c r="A136" s="146"/>
    </row>
    <row r="137" ht="12.75">
      <c r="A137" s="146"/>
    </row>
    <row r="138" ht="12.75">
      <c r="A138" s="146"/>
    </row>
    <row r="139" ht="12.75">
      <c r="A139" s="146"/>
    </row>
    <row r="140" ht="12.75">
      <c r="A140" s="146"/>
    </row>
    <row r="141" ht="12.75">
      <c r="A141" s="146"/>
    </row>
    <row r="142" ht="12.75">
      <c r="A142" s="146"/>
    </row>
    <row r="143" ht="12.75">
      <c r="A143" s="146"/>
    </row>
    <row r="144" ht="12.75">
      <c r="A144" s="146"/>
    </row>
    <row r="145" ht="12.75">
      <c r="A145" s="146"/>
    </row>
    <row r="146" ht="12.75">
      <c r="A146" s="146"/>
    </row>
    <row r="147" ht="12.75">
      <c r="A147" s="146"/>
    </row>
    <row r="148" ht="12.75">
      <c r="A148" s="146"/>
    </row>
    <row r="149" ht="12.75">
      <c r="A149" s="146"/>
    </row>
    <row r="150" ht="12.75">
      <c r="A150" s="146"/>
    </row>
    <row r="151" ht="12.75">
      <c r="A151" s="146"/>
    </row>
    <row r="152" ht="12.75">
      <c r="A152" s="146"/>
    </row>
    <row r="153" ht="12.75">
      <c r="A153" s="146"/>
    </row>
    <row r="154" ht="12.75">
      <c r="A154" s="146"/>
    </row>
    <row r="155" ht="12.75">
      <c r="A155" s="146"/>
    </row>
    <row r="156" ht="12.75">
      <c r="A156" s="146"/>
    </row>
    <row r="157" ht="12.75">
      <c r="A157" s="146"/>
    </row>
    <row r="158" ht="12.75">
      <c r="A158" s="146"/>
    </row>
    <row r="159" ht="12.75">
      <c r="A159" s="146"/>
    </row>
    <row r="160" ht="12.75">
      <c r="A160" s="146"/>
    </row>
    <row r="161" ht="12.75">
      <c r="A161" s="146"/>
    </row>
    <row r="162" ht="12.75">
      <c r="A162" s="146"/>
    </row>
    <row r="163" ht="12.75">
      <c r="A163" s="146"/>
    </row>
    <row r="164" ht="12.75">
      <c r="A164" s="146"/>
    </row>
    <row r="165" ht="12.75">
      <c r="A165" s="146"/>
    </row>
    <row r="166" ht="12.75">
      <c r="A166" s="146"/>
    </row>
    <row r="167" ht="12.75">
      <c r="A167" s="146"/>
    </row>
    <row r="168" ht="12.75">
      <c r="A168" s="146"/>
    </row>
    <row r="169" ht="12.75">
      <c r="A169" s="146"/>
    </row>
    <row r="170" ht="12.75">
      <c r="A170" s="146"/>
    </row>
    <row r="171" ht="12.75">
      <c r="A171" s="146"/>
    </row>
    <row r="172" ht="12.75">
      <c r="A172" s="146"/>
    </row>
    <row r="173" ht="12.75">
      <c r="A173" s="146"/>
    </row>
    <row r="174" ht="12.75">
      <c r="A174" s="146"/>
    </row>
    <row r="175" ht="12.75">
      <c r="A175" s="146"/>
    </row>
    <row r="176" ht="12.75">
      <c r="A176" s="146"/>
    </row>
    <row r="177" ht="12.75">
      <c r="A177" s="146"/>
    </row>
    <row r="178" ht="12.75">
      <c r="A178" s="146"/>
    </row>
    <row r="179" ht="12.75">
      <c r="A179" s="146"/>
    </row>
    <row r="180" ht="12.75">
      <c r="A180" s="146"/>
    </row>
    <row r="181" ht="12.75">
      <c r="A181" s="146"/>
    </row>
    <row r="182" ht="12.75">
      <c r="A182" s="146"/>
    </row>
    <row r="183" ht="12.75">
      <c r="A183" s="146"/>
    </row>
    <row r="184" ht="12.75">
      <c r="A184" s="146"/>
    </row>
    <row r="185" ht="12.75">
      <c r="A185" s="146"/>
    </row>
    <row r="186" ht="12.75">
      <c r="A186" s="146"/>
    </row>
    <row r="187" ht="12.75">
      <c r="A187" s="146"/>
    </row>
    <row r="188" ht="12.75">
      <c r="A188" s="146"/>
    </row>
    <row r="189" ht="12.75">
      <c r="A189" s="146"/>
    </row>
    <row r="190" ht="12.75">
      <c r="A190" s="146"/>
    </row>
    <row r="191" ht="12.75">
      <c r="A191" s="146"/>
    </row>
    <row r="192" ht="12.75">
      <c r="A192" s="146"/>
    </row>
    <row r="193" ht="12.75">
      <c r="A193" s="146"/>
    </row>
    <row r="194" ht="12.75">
      <c r="A194" s="146"/>
    </row>
    <row r="195" ht="12.75">
      <c r="A195" s="146"/>
    </row>
    <row r="196" ht="12.75">
      <c r="A196" s="146"/>
    </row>
    <row r="197" ht="12.75">
      <c r="A197" s="146"/>
    </row>
    <row r="198" ht="12.75">
      <c r="A198" s="146"/>
    </row>
    <row r="199" ht="12.75">
      <c r="A199" s="146"/>
    </row>
    <row r="200" ht="12.75">
      <c r="A200" s="146"/>
    </row>
    <row r="201" ht="12.75">
      <c r="A201" s="146"/>
    </row>
    <row r="202" ht="12.75">
      <c r="A202" s="146"/>
    </row>
    <row r="203" ht="12.75">
      <c r="A203" s="146"/>
    </row>
    <row r="204" ht="12.75">
      <c r="A204" s="146"/>
    </row>
    <row r="205" ht="12.75">
      <c r="A205" s="146"/>
    </row>
    <row r="206" ht="12.75">
      <c r="A206" s="146"/>
    </row>
    <row r="207" ht="12.75">
      <c r="A207" s="146"/>
    </row>
    <row r="208" ht="12.75">
      <c r="A208" s="146"/>
    </row>
    <row r="209" ht="12.75">
      <c r="A209" s="146"/>
    </row>
    <row r="210" ht="12.75">
      <c r="A210" s="146"/>
    </row>
    <row r="211" ht="12.75">
      <c r="A211" s="146"/>
    </row>
    <row r="212" ht="12.75">
      <c r="A212" s="146"/>
    </row>
    <row r="213" ht="12.75">
      <c r="A213" s="146"/>
    </row>
    <row r="214" ht="12.75">
      <c r="A214" s="146"/>
    </row>
    <row r="215" ht="12.75">
      <c r="A215" s="146"/>
    </row>
    <row r="216" ht="12.75">
      <c r="A216" s="146"/>
    </row>
    <row r="217" ht="12.75">
      <c r="A217" s="146"/>
    </row>
    <row r="218" ht="12.75">
      <c r="A218" s="146"/>
    </row>
    <row r="219" ht="12.75">
      <c r="A219" s="146"/>
    </row>
    <row r="220" ht="12.75">
      <c r="A220" s="146"/>
    </row>
    <row r="221" ht="12.75">
      <c r="A221" s="146"/>
    </row>
    <row r="222" ht="12.75">
      <c r="A222" s="146"/>
    </row>
    <row r="223" ht="12.75">
      <c r="A223" s="146"/>
    </row>
    <row r="224" ht="12.75">
      <c r="A224" s="146"/>
    </row>
    <row r="225" ht="12.75">
      <c r="A225" s="146"/>
    </row>
    <row r="226" ht="12.75">
      <c r="A226" s="146"/>
    </row>
    <row r="227" ht="12.75">
      <c r="A227" s="146"/>
    </row>
    <row r="228" ht="12.75">
      <c r="A228" s="146"/>
    </row>
    <row r="229" ht="12.75">
      <c r="A229" s="146"/>
    </row>
    <row r="230" ht="12.75">
      <c r="A230" s="146"/>
    </row>
    <row r="231" ht="12.75">
      <c r="A231" s="146"/>
    </row>
    <row r="232" ht="12.75">
      <c r="A232" s="146"/>
    </row>
    <row r="233" ht="12.75">
      <c r="A233" s="146"/>
    </row>
    <row r="234" ht="12.75">
      <c r="A234" s="146"/>
    </row>
    <row r="235" ht="12.75">
      <c r="A235" s="146"/>
    </row>
    <row r="236" ht="12.75">
      <c r="A236" s="146"/>
    </row>
    <row r="237" ht="12.75">
      <c r="A237" s="146"/>
    </row>
    <row r="238" ht="12.75">
      <c r="A238" s="146"/>
    </row>
    <row r="239" ht="12.75">
      <c r="A239" s="146"/>
    </row>
    <row r="240" ht="12.75">
      <c r="A240" s="146"/>
    </row>
    <row r="241" ht="12.75">
      <c r="A241" s="146"/>
    </row>
    <row r="242" ht="12.75">
      <c r="A242" s="146"/>
    </row>
    <row r="243" ht="12.75">
      <c r="A243" s="146"/>
    </row>
    <row r="244" ht="12.75">
      <c r="A244" s="146"/>
    </row>
    <row r="245" ht="12.75">
      <c r="A245" s="146"/>
    </row>
    <row r="246" ht="12.75">
      <c r="A246" s="146"/>
    </row>
    <row r="247" ht="12.75">
      <c r="A247" s="146"/>
    </row>
    <row r="248" ht="12.75">
      <c r="A248" s="146"/>
    </row>
    <row r="249" ht="12.75">
      <c r="A249" s="146"/>
    </row>
    <row r="250" ht="12.75">
      <c r="A250" s="146"/>
    </row>
    <row r="251" ht="12.75">
      <c r="A251" s="146"/>
    </row>
    <row r="252" ht="12.75">
      <c r="A252" s="146"/>
    </row>
    <row r="253" ht="12.75">
      <c r="A253" s="146"/>
    </row>
    <row r="254" ht="12.75">
      <c r="A254" s="146"/>
    </row>
    <row r="255" ht="12.75">
      <c r="A255" s="146"/>
    </row>
    <row r="256" ht="12.75">
      <c r="A256" s="146"/>
    </row>
    <row r="257" ht="12.75">
      <c r="A257" s="146"/>
    </row>
    <row r="258" ht="12.75">
      <c r="A258" s="146"/>
    </row>
    <row r="259" ht="12.75">
      <c r="A259" s="146"/>
    </row>
    <row r="260" ht="12.75">
      <c r="A260" s="146"/>
    </row>
    <row r="261" ht="12.75">
      <c r="A261" s="146"/>
    </row>
    <row r="262" ht="12.75">
      <c r="A262" s="146"/>
    </row>
    <row r="263" ht="12.75">
      <c r="A263" s="146"/>
    </row>
    <row r="264" ht="12.75">
      <c r="A264" s="146"/>
    </row>
    <row r="265" ht="12.75">
      <c r="A265" s="146"/>
    </row>
    <row r="266" ht="12.75">
      <c r="A266" s="146"/>
    </row>
    <row r="267" ht="12.75">
      <c r="A267" s="146"/>
    </row>
    <row r="268" ht="12.75">
      <c r="A268" s="146"/>
    </row>
    <row r="269" ht="12.75">
      <c r="A269" s="146"/>
    </row>
    <row r="270" ht="12.75">
      <c r="A270" s="146"/>
    </row>
    <row r="271" ht="12.75">
      <c r="A271" s="146"/>
    </row>
    <row r="272" ht="12.75">
      <c r="A272" s="146"/>
    </row>
    <row r="273" ht="12.75">
      <c r="A273" s="146"/>
    </row>
    <row r="274" ht="12.75">
      <c r="A274" s="146"/>
    </row>
    <row r="275" ht="12.75">
      <c r="A275" s="146"/>
    </row>
    <row r="276" ht="12.75">
      <c r="A276" s="146"/>
    </row>
    <row r="277" ht="12.75">
      <c r="A277" s="146"/>
    </row>
    <row r="278" ht="12.75">
      <c r="A278" s="146"/>
    </row>
    <row r="279" ht="12.75">
      <c r="A279" s="146"/>
    </row>
    <row r="280" ht="12.75">
      <c r="A280" s="146"/>
    </row>
    <row r="281" ht="12.75">
      <c r="A281" s="146"/>
    </row>
    <row r="282" ht="12.75">
      <c r="A282" s="146"/>
    </row>
    <row r="283" ht="12.75">
      <c r="A283" s="146"/>
    </row>
    <row r="284" ht="12.75">
      <c r="A284" s="146"/>
    </row>
    <row r="285" ht="12.75">
      <c r="A285" s="146"/>
    </row>
    <row r="286" ht="12.75">
      <c r="A286" s="146"/>
    </row>
    <row r="287" ht="12.75">
      <c r="A287" s="146"/>
    </row>
    <row r="288" ht="12.75">
      <c r="A288" s="146"/>
    </row>
    <row r="289" ht="12.75">
      <c r="A289" s="146"/>
    </row>
    <row r="290" ht="12.75">
      <c r="A290" s="146"/>
    </row>
    <row r="291" ht="12.75">
      <c r="A291" s="146"/>
    </row>
    <row r="292" ht="12.75">
      <c r="A292" s="146"/>
    </row>
    <row r="293" ht="12.75">
      <c r="A293" s="146"/>
    </row>
    <row r="294" ht="12.75">
      <c r="A294" s="146"/>
    </row>
    <row r="295" ht="12.75">
      <c r="A295" s="146"/>
    </row>
    <row r="296" ht="12.75">
      <c r="A296" s="146"/>
    </row>
    <row r="297" ht="12.75">
      <c r="A297" s="146"/>
    </row>
    <row r="298" ht="12.75">
      <c r="A298" s="146"/>
    </row>
    <row r="299" ht="12.75">
      <c r="A299" s="146"/>
    </row>
    <row r="300" ht="12.75">
      <c r="A300" s="146"/>
    </row>
    <row r="301" ht="12.75">
      <c r="A301" s="146"/>
    </row>
    <row r="302" ht="12.75">
      <c r="A302" s="146"/>
    </row>
    <row r="303" ht="12.75">
      <c r="A303" s="146"/>
    </row>
    <row r="304" ht="12.75">
      <c r="A304" s="146"/>
    </row>
    <row r="305" ht="12.75">
      <c r="A305" s="146"/>
    </row>
    <row r="306" ht="12.75">
      <c r="A306" s="146"/>
    </row>
    <row r="307" ht="12.75">
      <c r="A307" s="146"/>
    </row>
    <row r="308" ht="12.75">
      <c r="A308" s="146"/>
    </row>
    <row r="309" ht="12.75">
      <c r="A309" s="146"/>
    </row>
    <row r="310" ht="12.75">
      <c r="A310" s="146"/>
    </row>
    <row r="311" ht="12.75">
      <c r="A311" s="146"/>
    </row>
    <row r="312" ht="12.75">
      <c r="A312" s="146"/>
    </row>
    <row r="313" ht="12.75">
      <c r="A313" s="146"/>
    </row>
    <row r="314" ht="12.75">
      <c r="A314" s="146"/>
    </row>
    <row r="315" ht="12.75">
      <c r="A315" s="146"/>
    </row>
    <row r="316" ht="12.75">
      <c r="A316" s="146"/>
    </row>
    <row r="317" ht="12.75">
      <c r="A317" s="146"/>
    </row>
    <row r="318" ht="12.75">
      <c r="A318" s="146"/>
    </row>
    <row r="319" ht="12.75">
      <c r="A319" s="146"/>
    </row>
    <row r="320" ht="12.75">
      <c r="A320" s="146"/>
    </row>
    <row r="321" ht="12.75">
      <c r="A321" s="146"/>
    </row>
    <row r="322" ht="12.75">
      <c r="A322" s="146"/>
    </row>
    <row r="323" ht="12.75">
      <c r="A323" s="146"/>
    </row>
    <row r="324" ht="12.75">
      <c r="A324" s="146"/>
    </row>
    <row r="325" ht="12.75">
      <c r="A325" s="146"/>
    </row>
    <row r="326" ht="12.75">
      <c r="A326" s="146"/>
    </row>
    <row r="327" ht="12.75">
      <c r="A327" s="146"/>
    </row>
    <row r="328" ht="12.75">
      <c r="A328" s="146"/>
    </row>
    <row r="329" ht="12.75">
      <c r="A329" s="146"/>
    </row>
    <row r="330" ht="12.75">
      <c r="A330" s="146"/>
    </row>
    <row r="331" ht="12.75">
      <c r="A331" s="146"/>
    </row>
    <row r="332" ht="12.75">
      <c r="A332" s="146"/>
    </row>
    <row r="333" ht="12.75">
      <c r="A333" s="146"/>
    </row>
    <row r="334" ht="12.75">
      <c r="A334" s="146"/>
    </row>
    <row r="335" ht="12.75">
      <c r="A335" s="146"/>
    </row>
    <row r="336" ht="12.75">
      <c r="A336" s="146"/>
    </row>
    <row r="337" ht="12.75">
      <c r="A337" s="146"/>
    </row>
    <row r="338" ht="12.75">
      <c r="A338" s="146"/>
    </row>
    <row r="339" ht="12.75">
      <c r="A339" s="146"/>
    </row>
    <row r="340" ht="12.75">
      <c r="A340" s="146"/>
    </row>
    <row r="341" ht="12.75">
      <c r="A341" s="146"/>
    </row>
    <row r="342" ht="12.75">
      <c r="A342" s="146"/>
    </row>
    <row r="343" ht="12.75">
      <c r="A343" s="146"/>
    </row>
    <row r="344" ht="12.75">
      <c r="A344" s="146"/>
    </row>
    <row r="345" ht="12.75">
      <c r="A345" s="146"/>
    </row>
    <row r="346" ht="12.75">
      <c r="A346" s="146"/>
    </row>
    <row r="347" ht="12.75">
      <c r="A347" s="146"/>
    </row>
    <row r="348" ht="12.75">
      <c r="A348" s="146"/>
    </row>
    <row r="349" ht="12.75">
      <c r="A349" s="146"/>
    </row>
    <row r="350" ht="12.75">
      <c r="A350" s="146"/>
    </row>
    <row r="351" ht="12.75">
      <c r="A351" s="146"/>
    </row>
    <row r="352" ht="12.75">
      <c r="A352" s="146"/>
    </row>
    <row r="353" ht="12.75">
      <c r="A353" s="146"/>
    </row>
    <row r="354" ht="12.75">
      <c r="A354" s="146"/>
    </row>
    <row r="355" ht="12.75">
      <c r="A355" s="146"/>
    </row>
    <row r="356" ht="12.75">
      <c r="A356" s="146"/>
    </row>
    <row r="357" ht="12.75">
      <c r="A357" s="146"/>
    </row>
    <row r="358" ht="12.75">
      <c r="A358" s="146"/>
    </row>
    <row r="359" ht="12.75">
      <c r="A359" s="146"/>
    </row>
    <row r="360" ht="12.75">
      <c r="A360" s="146"/>
    </row>
    <row r="361" ht="12.75">
      <c r="A361" s="146"/>
    </row>
    <row r="362" ht="12.75">
      <c r="A362" s="146"/>
    </row>
    <row r="363" ht="12.75">
      <c r="A363" s="146"/>
    </row>
    <row r="364" ht="12.75">
      <c r="A364" s="146"/>
    </row>
    <row r="365" ht="12.75">
      <c r="A365" s="146"/>
    </row>
    <row r="366" ht="12.75">
      <c r="A366" s="146"/>
    </row>
    <row r="367" ht="12.75">
      <c r="A367" s="146"/>
    </row>
    <row r="368" ht="12.75">
      <c r="A368" s="146"/>
    </row>
    <row r="369" ht="12.75">
      <c r="A369" s="146"/>
    </row>
    <row r="370" ht="12.75">
      <c r="A370" s="146"/>
    </row>
    <row r="371" ht="12.75">
      <c r="A371" s="146"/>
    </row>
    <row r="372" ht="12.75">
      <c r="A372" s="146"/>
    </row>
    <row r="373" ht="12.75">
      <c r="A373" s="146"/>
    </row>
    <row r="374" ht="12.75">
      <c r="A374" s="146"/>
    </row>
    <row r="375" ht="12.75">
      <c r="A375" s="146"/>
    </row>
    <row r="376" ht="12.75">
      <c r="A376" s="146"/>
    </row>
    <row r="377" ht="12.75">
      <c r="A377" s="146"/>
    </row>
    <row r="378" ht="12.75">
      <c r="A378" s="146"/>
    </row>
    <row r="379" ht="12.75">
      <c r="A379" s="146"/>
    </row>
    <row r="380" ht="12.75">
      <c r="A380" s="146"/>
    </row>
    <row r="381" ht="12.75">
      <c r="A381" s="146"/>
    </row>
    <row r="382" ht="12.75">
      <c r="A382" s="146"/>
    </row>
    <row r="383" ht="12.75">
      <c r="A383" s="146"/>
    </row>
    <row r="384" ht="12.75">
      <c r="A384" s="146"/>
    </row>
    <row r="385" ht="12.75">
      <c r="A385" s="146"/>
    </row>
    <row r="386" ht="12.75">
      <c r="A386" s="146"/>
    </row>
    <row r="387" ht="12.75">
      <c r="A387" s="146"/>
    </row>
    <row r="388" ht="12.75">
      <c r="A388" s="146"/>
    </row>
    <row r="389" ht="12.75">
      <c r="A389" s="146"/>
    </row>
    <row r="390" ht="12.75">
      <c r="A390" s="146"/>
    </row>
    <row r="391" ht="12.75">
      <c r="A391" s="146"/>
    </row>
    <row r="392" ht="12.75">
      <c r="A392" s="146"/>
    </row>
    <row r="393" ht="12.75">
      <c r="A393" s="146"/>
    </row>
    <row r="394" ht="12.75">
      <c r="A394" s="146"/>
    </row>
    <row r="395" ht="12.75">
      <c r="A395" s="146"/>
    </row>
    <row r="396" ht="12.75">
      <c r="A396" s="146"/>
    </row>
    <row r="397" ht="12.75">
      <c r="A397" s="146"/>
    </row>
    <row r="398" ht="12.75">
      <c r="A398" s="146"/>
    </row>
    <row r="399" ht="12.75">
      <c r="A399" s="146"/>
    </row>
    <row r="400" ht="12.75">
      <c r="A400" s="146"/>
    </row>
    <row r="401" ht="12.75">
      <c r="A401" s="146"/>
    </row>
    <row r="402" ht="12.75">
      <c r="A402" s="146"/>
    </row>
    <row r="403" ht="12.75">
      <c r="A403" s="146"/>
    </row>
    <row r="404" ht="12.75">
      <c r="A404" s="146"/>
    </row>
    <row r="405" ht="12.75">
      <c r="A405" s="146"/>
    </row>
    <row r="406" ht="12.75">
      <c r="A406" s="146"/>
    </row>
    <row r="407" ht="12.75">
      <c r="A407" s="146"/>
    </row>
    <row r="408" ht="12.75">
      <c r="A408" s="146"/>
    </row>
    <row r="409" ht="12.75">
      <c r="A409" s="146"/>
    </row>
    <row r="410" ht="12.75">
      <c r="A410" s="146"/>
    </row>
    <row r="411" ht="12.75">
      <c r="A411" s="146"/>
    </row>
    <row r="412" ht="12.75">
      <c r="A412" s="146"/>
    </row>
    <row r="413" ht="12.75">
      <c r="A413" s="146"/>
    </row>
    <row r="414" ht="12.75">
      <c r="A414" s="146"/>
    </row>
    <row r="415" ht="12.75">
      <c r="A415" s="146"/>
    </row>
    <row r="416" ht="12.75">
      <c r="A416" s="146"/>
    </row>
    <row r="417" ht="12.75">
      <c r="A417" s="146"/>
    </row>
    <row r="418" ht="12.75">
      <c r="A418" s="146"/>
    </row>
    <row r="419" ht="12.75">
      <c r="A419" s="146"/>
    </row>
    <row r="420" ht="12.75">
      <c r="A420" s="146"/>
    </row>
    <row r="421" ht="12.75">
      <c r="A421" s="146"/>
    </row>
    <row r="422" ht="12.75">
      <c r="A422" s="146"/>
    </row>
    <row r="423" ht="12.75">
      <c r="A423" s="146"/>
    </row>
    <row r="424" ht="12.75">
      <c r="A424" s="146"/>
    </row>
    <row r="425" ht="12.75">
      <c r="A425" s="146"/>
    </row>
    <row r="426" ht="12.75">
      <c r="A426" s="146"/>
    </row>
    <row r="427" ht="12.75">
      <c r="A427" s="146"/>
    </row>
    <row r="428" ht="12.75">
      <c r="A428" s="146"/>
    </row>
    <row r="429" ht="12.75">
      <c r="A429" s="146"/>
    </row>
    <row r="430" ht="12.75">
      <c r="A430" s="146"/>
    </row>
    <row r="431" ht="12.75">
      <c r="A431" s="146"/>
    </row>
    <row r="432" ht="12.75">
      <c r="A432" s="146"/>
    </row>
    <row r="433" ht="12.75">
      <c r="A433" s="146"/>
    </row>
    <row r="434" ht="12.75">
      <c r="A434" s="146"/>
    </row>
    <row r="435" ht="12.75">
      <c r="A435" s="146"/>
    </row>
    <row r="436" ht="12.75">
      <c r="A436" s="146"/>
    </row>
    <row r="437" ht="12.75">
      <c r="A437" s="146"/>
    </row>
    <row r="438" ht="12.75">
      <c r="A438" s="146"/>
    </row>
    <row r="439" ht="12.75">
      <c r="A439" s="146"/>
    </row>
    <row r="440" ht="12.75">
      <c r="A440" s="146"/>
    </row>
    <row r="441" ht="12.75">
      <c r="A441" s="146"/>
    </row>
    <row r="442" ht="12.75">
      <c r="A442" s="146"/>
    </row>
    <row r="443" ht="12.75">
      <c r="A443" s="146"/>
    </row>
    <row r="444" ht="12.75">
      <c r="A444" s="146"/>
    </row>
    <row r="445" ht="12.75">
      <c r="A445" s="146"/>
    </row>
    <row r="446" ht="12.75">
      <c r="A446" s="146"/>
    </row>
    <row r="447" ht="12.75">
      <c r="A447" s="146"/>
    </row>
    <row r="448" ht="12.75">
      <c r="A448" s="146"/>
    </row>
    <row r="449" ht="12.75">
      <c r="A449" s="146"/>
    </row>
    <row r="450" ht="12.75">
      <c r="A450" s="146"/>
    </row>
    <row r="451" ht="12.75">
      <c r="A451" s="146"/>
    </row>
    <row r="452" ht="12.75">
      <c r="A452" s="146"/>
    </row>
    <row r="453" ht="12.75">
      <c r="A453" s="146"/>
    </row>
    <row r="454" ht="12.75">
      <c r="A454" s="146"/>
    </row>
    <row r="455" ht="12.75">
      <c r="A455" s="146"/>
    </row>
    <row r="456" ht="12.75">
      <c r="A456" s="146"/>
    </row>
  </sheetData>
  <printOptions/>
  <pageMargins left="0.75" right="0.75" top="1" bottom="1" header="0.511811024" footer="0.511811024"/>
  <pageSetup orientation="portrait" paperSize="9"/>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Xavier Bros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Xavier Bros</dc:creator>
  <cp:keywords/>
  <dc:description/>
  <cp:lastModifiedBy>Xavier Bros</cp:lastModifiedBy>
  <cp:lastPrinted>2004-01-02T19:48:43Z</cp:lastPrinted>
  <dcterms:created xsi:type="dcterms:W3CDTF">2001-04-21T16:10:53Z</dcterms:created>
  <dcterms:modified xsi:type="dcterms:W3CDTF">2005-07-12T21:37:46Z</dcterms:modified>
  <cp:category/>
  <cp:version/>
  <cp:contentType/>
  <cp:contentStatus/>
</cp:coreProperties>
</file>